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135" windowHeight="9300"/>
  </bookViews>
  <sheets>
    <sheet name="Sheet1" sheetId="1" r:id="rId1"/>
    <sheet name="Sheet2" sheetId="2" r:id="rId2"/>
    <sheet name="Sheet3" sheetId="3" r:id="rId3"/>
    <sheet name="Compatibility Report" sheetId="4" r:id="rId4"/>
  </sheets>
  <calcPr calcId="125725"/>
</workbook>
</file>

<file path=xl/calcChain.xml><?xml version="1.0" encoding="utf-8"?>
<calcChain xmlns="http://schemas.openxmlformats.org/spreadsheetml/2006/main">
  <c r="E17" i="1"/>
  <c r="E39"/>
  <c r="E37"/>
  <c r="E38" l="1"/>
  <c r="E74"/>
  <c r="E75" s="1"/>
  <c r="E72"/>
  <c r="E71"/>
  <c r="E70"/>
  <c r="E69"/>
  <c r="E68"/>
  <c r="E67"/>
  <c r="E66"/>
  <c r="E65"/>
  <c r="E64"/>
  <c r="E63"/>
  <c r="E62"/>
  <c r="E61"/>
  <c r="E60"/>
  <c r="E59"/>
  <c r="E58"/>
  <c r="E57"/>
  <c r="E56"/>
  <c r="E55"/>
  <c r="E54"/>
  <c r="E53"/>
  <c r="E52"/>
  <c r="E51"/>
  <c r="E50"/>
  <c r="E46"/>
  <c r="E45"/>
  <c r="E44"/>
  <c r="E43"/>
  <c r="E42"/>
  <c r="E41"/>
  <c r="E40"/>
  <c r="E36"/>
  <c r="E35"/>
  <c r="E34"/>
  <c r="E33"/>
  <c r="E32"/>
  <c r="E31"/>
  <c r="E30"/>
  <c r="E29"/>
  <c r="E28"/>
  <c r="E27"/>
  <c r="E26"/>
  <c r="E25"/>
  <c r="E24"/>
  <c r="E23"/>
  <c r="E22"/>
  <c r="E21"/>
  <c r="E20"/>
  <c r="E19"/>
  <c r="E18"/>
  <c r="E16"/>
  <c r="E15"/>
  <c r="E14"/>
  <c r="E13"/>
  <c r="E12"/>
  <c r="G35" i="2"/>
  <c r="F35"/>
  <c r="E35"/>
  <c r="D35"/>
  <c r="C35"/>
  <c r="B35"/>
  <c r="P17"/>
  <c r="O17"/>
  <c r="N17"/>
  <c r="M17"/>
  <c r="D47" i="1"/>
  <c r="D75"/>
  <c r="D73"/>
  <c r="L17" i="2"/>
  <c r="K17"/>
  <c r="J17"/>
  <c r="I17"/>
  <c r="H17"/>
  <c r="G17"/>
  <c r="F17"/>
  <c r="E17"/>
  <c r="D17"/>
  <c r="C17"/>
  <c r="B17"/>
  <c r="E47" i="1" l="1"/>
  <c r="D76"/>
  <c r="E73"/>
  <c r="E76" l="1"/>
</calcChain>
</file>

<file path=xl/sharedStrings.xml><?xml version="1.0" encoding="utf-8"?>
<sst xmlns="http://schemas.openxmlformats.org/spreadsheetml/2006/main" count="236" uniqueCount="181">
  <si>
    <t xml:space="preserve">                                                                                                                                                                                                                                                                                                                                                                                                                                                                                                                                                                                                                                                                                                                                                                                                                                                                                                                                                                                                                                                                                                                                                                                                                                                                                                                                                                                                                                                                                                                                                                                                                                                                                                                                                                                                                                                                                                                                                                                                                                                                                                                                                                                                                                                                                                                                                                                                                                                                                                                                                                                                                                                              </t>
  </si>
  <si>
    <t>romtelecom</t>
  </si>
  <si>
    <t>33230000-1</t>
  </si>
  <si>
    <t xml:space="preserve"> Viorica Toma </t>
  </si>
  <si>
    <t>Autoritatea contractantă</t>
  </si>
  <si>
    <t>Agenţia pentru Protecţia Mediului Suceava</t>
  </si>
  <si>
    <t>Nr. crt.</t>
  </si>
  <si>
    <t>Obiectul contractului/acordului cadru</t>
  </si>
  <si>
    <t>Cod CPV</t>
  </si>
  <si>
    <t>Valoarea estimată   în lei (fTVA)</t>
  </si>
  <si>
    <t>Valoarea estimată   în euro (fTVA)</t>
  </si>
  <si>
    <t>Anunţ de intenţie (dacă este cazul)</t>
  </si>
  <si>
    <t>Procedura aplicată</t>
  </si>
  <si>
    <t>Data estimată pt. începerea procedurii</t>
  </si>
  <si>
    <t>Data estiamtă pt finalizarea procedurii</t>
  </si>
  <si>
    <t>Hârtie pentru fotocopiatoare şi xerografică</t>
  </si>
  <si>
    <t>30197642-8</t>
  </si>
  <si>
    <t>Cumpărare directă</t>
  </si>
  <si>
    <t>Plicuri</t>
  </si>
  <si>
    <t>30199230-1</t>
  </si>
  <si>
    <t>Bibliorafturi, mape de corespondenţă, clasoare şi articole similare</t>
  </si>
  <si>
    <t>30199500-5</t>
  </si>
  <si>
    <t>Dosare</t>
  </si>
  <si>
    <t>22852000-7</t>
  </si>
  <si>
    <t>Accesorii de birou</t>
  </si>
  <si>
    <t>30192000-1</t>
  </si>
  <si>
    <t>Imprimate nefalsificabile</t>
  </si>
  <si>
    <t>22450000-9</t>
  </si>
  <si>
    <t>Chitanţiere</t>
  </si>
  <si>
    <t>22814000-9</t>
  </si>
  <si>
    <t>Indigo</t>
  </si>
  <si>
    <t>30199110-4</t>
  </si>
  <si>
    <t>Ziare, reviste specializate, periodice, reviste</t>
  </si>
  <si>
    <t>22200000-2</t>
  </si>
  <si>
    <t>Motorină</t>
  </si>
  <si>
    <t>09134200-9</t>
  </si>
  <si>
    <t>Cumparare directă</t>
  </si>
  <si>
    <t>Benzină fără plumb</t>
  </si>
  <si>
    <t>09132100-4</t>
  </si>
  <si>
    <t>Lichid de frână</t>
  </si>
  <si>
    <t>09211650-2</t>
  </si>
  <si>
    <t>Ulei diesel</t>
  </si>
  <si>
    <t>09211900-0</t>
  </si>
  <si>
    <t>Pneuri pentru autovehicule</t>
  </si>
  <si>
    <t>25111100-3</t>
  </si>
  <si>
    <t>Scaune de birou</t>
  </si>
  <si>
    <t>36111420-2</t>
  </si>
  <si>
    <t>Mobilier de birou</t>
  </si>
  <si>
    <t>36121000-5</t>
  </si>
  <si>
    <t>Accesorii informatice</t>
  </si>
  <si>
    <t>30237300-2</t>
  </si>
  <si>
    <t>Fotocopiatoare</t>
  </si>
  <si>
    <t>30121100-4</t>
  </si>
  <si>
    <t>Scanere</t>
  </si>
  <si>
    <t>38520600-6</t>
  </si>
  <si>
    <t>Imprimante laser</t>
  </si>
  <si>
    <t>30232110-8</t>
  </si>
  <si>
    <t>Diverse articole</t>
  </si>
  <si>
    <t>44423000-1</t>
  </si>
  <si>
    <t>Butelii de gaz</t>
  </si>
  <si>
    <t>44612000-3</t>
  </si>
  <si>
    <t>42300000-9</t>
  </si>
  <si>
    <t>38434210-1</t>
  </si>
  <si>
    <t>38500000-0</t>
  </si>
  <si>
    <t>Produse de curăţenie</t>
  </si>
  <si>
    <t>39831240-0</t>
  </si>
  <si>
    <t>Reactivi chimici, mat. lab.</t>
  </si>
  <si>
    <t>33696300-8</t>
  </si>
  <si>
    <t>Sticlărie pentru laborator</t>
  </si>
  <si>
    <t>33793000-5</t>
  </si>
  <si>
    <t>TOTAL</t>
  </si>
  <si>
    <t>Distribuţie de energie electrică</t>
  </si>
  <si>
    <t>65310000-9</t>
  </si>
  <si>
    <t>Distribuţie de gaz</t>
  </si>
  <si>
    <t>65210000-8</t>
  </si>
  <si>
    <t>Distribuţie de apă</t>
  </si>
  <si>
    <t>65110000-7</t>
  </si>
  <si>
    <t>Servicii de colectare a deşeurilor</t>
  </si>
  <si>
    <t>90511000-2</t>
  </si>
  <si>
    <t>Servicii poştale</t>
  </si>
  <si>
    <t>64110000-0</t>
  </si>
  <si>
    <t>Servicii de transmisie de programe de radio şi de televiziune</t>
  </si>
  <si>
    <t>64228000-0</t>
  </si>
  <si>
    <t>Servicii informatice şi servicii conexe</t>
  </si>
  <si>
    <t>72000000-5</t>
  </si>
  <si>
    <t>Servicii de reparare şi de întreţinere a automobilelor</t>
  </si>
  <si>
    <t>50112000-3</t>
  </si>
  <si>
    <t>Servicii de inspecţie tehnică a automobilelor</t>
  </si>
  <si>
    <t>66519000-1</t>
  </si>
  <si>
    <t>Servicii de reparare a fotocopiatoarelor</t>
  </si>
  <si>
    <t>50313100-3</t>
  </si>
  <si>
    <t>Servicii de reparare şi de întreţinere a liniilor de telecomunicaţii</t>
  </si>
  <si>
    <t>50331000-4</t>
  </si>
  <si>
    <t>Servicii de reparare şi de întreţinere a computerelor personale</t>
  </si>
  <si>
    <t>50320000-4</t>
  </si>
  <si>
    <t>Servicii de curăţenie</t>
  </si>
  <si>
    <t>90910000-9</t>
  </si>
  <si>
    <t>Servicii de pază</t>
  </si>
  <si>
    <t>79713000-5</t>
  </si>
  <si>
    <t>Servicii de furnizare de software</t>
  </si>
  <si>
    <t>72268000-1</t>
  </si>
  <si>
    <t>Servicii de telecomunicaţii</t>
  </si>
  <si>
    <t>64200000-8</t>
  </si>
  <si>
    <t>Servicii de perfecţionare a personalului</t>
  </si>
  <si>
    <t>79633000-0</t>
  </si>
  <si>
    <t>Servicii de asigurare de răspundere civilă auto</t>
  </si>
  <si>
    <t>66516100-1</t>
  </si>
  <si>
    <t>Servicii de administraţie publică (chirii + redevenţă)</t>
  </si>
  <si>
    <t>75100000-7</t>
  </si>
  <si>
    <t>Servicii de reparare şi de întreţinere a aparatelor de măsurare, de testare şi de control</t>
  </si>
  <si>
    <t>50410000-2</t>
  </si>
  <si>
    <t>Diverse lucrări specializate de construcţii Reparatii capitale</t>
  </si>
  <si>
    <t>45262600-7</t>
  </si>
  <si>
    <t>Cerere de oferte</t>
  </si>
  <si>
    <t xml:space="preserve">TOTAL </t>
  </si>
  <si>
    <t xml:space="preserve">TOTAL GENERAL </t>
  </si>
  <si>
    <t>Întocmit,</t>
  </si>
  <si>
    <t xml:space="preserve">Avizat, </t>
  </si>
  <si>
    <t>Aprob,</t>
  </si>
  <si>
    <t>Vasile Oşean</t>
  </si>
  <si>
    <t>Servicii de publicitate</t>
  </si>
  <si>
    <t>74410000-6</t>
  </si>
  <si>
    <t>LUNA</t>
  </si>
  <si>
    <t>GAZ</t>
  </si>
  <si>
    <t>ENERGIE</t>
  </si>
  <si>
    <t>ACET</t>
  </si>
  <si>
    <t>orange</t>
  </si>
  <si>
    <t>mics</t>
  </si>
  <si>
    <t>pro igienic</t>
  </si>
  <si>
    <t>alistar</t>
  </si>
  <si>
    <t>ctce pn</t>
  </si>
  <si>
    <t>goblinx</t>
  </si>
  <si>
    <t>digital sec</t>
  </si>
  <si>
    <t>prorad</t>
  </si>
  <si>
    <t>taxa salubrizare</t>
  </si>
  <si>
    <t>impozit</t>
  </si>
  <si>
    <t>rca</t>
  </si>
  <si>
    <t>roviniete</t>
  </si>
  <si>
    <t>omv petrom</t>
  </si>
  <si>
    <t>impartial</t>
  </si>
  <si>
    <t>zeno</t>
  </si>
  <si>
    <t>mics softw</t>
  </si>
  <si>
    <t>renar110E</t>
  </si>
  <si>
    <t>cncan</t>
  </si>
  <si>
    <t>Spectofotometru UV-VIS</t>
  </si>
  <si>
    <t>Colector complet de precipitatii</t>
  </si>
  <si>
    <t>Colector complet de depuneri</t>
  </si>
  <si>
    <t>Moara macinat sol</t>
  </si>
  <si>
    <t>II. Contracte servicii</t>
  </si>
  <si>
    <t>34110000-1</t>
  </si>
  <si>
    <t>Autoturisme 2 buc.</t>
  </si>
  <si>
    <t>Piese de schimb</t>
  </si>
  <si>
    <t>34913000-0</t>
  </si>
  <si>
    <t>Cumparare directa</t>
  </si>
  <si>
    <t>Servicii cazare transport</t>
  </si>
  <si>
    <t>55110000-4</t>
  </si>
  <si>
    <t>Servicii protectia muncii</t>
  </si>
  <si>
    <t>71317000-3</t>
  </si>
  <si>
    <t>I. Contracte  de furnizare</t>
  </si>
  <si>
    <t>Programul anual al achiziţiior publice 2016</t>
  </si>
  <si>
    <t>03.41.2016</t>
  </si>
  <si>
    <t>Curs Euro =</t>
  </si>
  <si>
    <t xml:space="preserve"> lei în data de 18.12.2015</t>
  </si>
  <si>
    <t xml:space="preserve">NR. </t>
  </si>
  <si>
    <t>12226/18.12.2015</t>
  </si>
  <si>
    <t>Statie meteo portabila</t>
  </si>
  <si>
    <t>38127000-1</t>
  </si>
  <si>
    <t xml:space="preserve">Servar </t>
  </si>
  <si>
    <t>48821000-9</t>
  </si>
  <si>
    <t>Titrator potentiometric acid/baza si redox si pH-metru digital</t>
  </si>
  <si>
    <t>38416000-4</t>
  </si>
  <si>
    <t>Compatibility Report for progr. achiz. publice 2016.xls</t>
  </si>
  <si>
    <t>Run on 20.01.2016 11:30</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</si>
  <si>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</si>
  <si>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</si>
  <si>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</si>
  <si>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</si>
  <si>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Registre</t>
  </si>
  <si>
    <t>30199700-7</t>
  </si>
  <si>
    <t>Ramona Budeanu</t>
  </si>
  <si>
    <t xml:space="preserve"> BFARU</t>
  </si>
</sst>
</file>

<file path=xl/styles.xml><?xml version="1.0" encoding="utf-8"?>
<styleSheet xmlns="http://schemas.openxmlformats.org/spreadsheetml/2006/main">
  <fonts count="8">
    <font>
      <sz val="10"/>
      <name val="Arial"/>
    </font>
    <font>
      <sz val="10"/>
      <name val="Arial"/>
      <family val="2"/>
      <charset val="238"/>
    </font>
    <font>
      <b/>
      <sz val="10"/>
      <name val="Arial"/>
      <family val="2"/>
      <charset val="238"/>
    </font>
    <font>
      <sz val="10"/>
      <name val="Arial"/>
      <family val="2"/>
      <charset val="238"/>
    </font>
    <font>
      <sz val="8"/>
      <name val="Arial"/>
      <family val="2"/>
      <charset val="238"/>
    </font>
    <font>
      <sz val="10"/>
      <color indexed="10"/>
      <name val="Arial"/>
      <family val="2"/>
      <charset val="238"/>
    </font>
    <font>
      <sz val="10"/>
      <color indexed="53"/>
      <name val="Arial"/>
      <family val="2"/>
      <charset val="238"/>
    </font>
    <font>
      <sz val="10"/>
      <color rgb="FF0B2A4C"/>
      <name val="Arial"/>
      <family val="2"/>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95">
    <xf numFmtId="0" fontId="0" fillId="0" borderId="0" xfId="0"/>
    <xf numFmtId="0" fontId="0" fillId="0" borderId="1" xfId="0" applyBorder="1"/>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xf numFmtId="0" fontId="0" fillId="0" borderId="1" xfId="0" applyFill="1" applyBorder="1" applyAlignment="1"/>
    <xf numFmtId="0" fontId="3" fillId="0" borderId="1" xfId="0" applyFont="1" applyBorder="1"/>
    <xf numFmtId="0" fontId="0" fillId="0" borderId="0" xfId="0" applyBorder="1"/>
    <xf numFmtId="0" fontId="2" fillId="0" borderId="0" xfId="0" applyFont="1" applyBorder="1"/>
    <xf numFmtId="0" fontId="6" fillId="0" borderId="0" xfId="0" applyFont="1"/>
    <xf numFmtId="0" fontId="0" fillId="0" borderId="3" xfId="0" applyFill="1" applyBorder="1" applyAlignment="1">
      <alignment wrapText="1"/>
    </xf>
    <xf numFmtId="0" fontId="0" fillId="0" borderId="3" xfId="0" applyFill="1" applyBorder="1" applyAlignment="1"/>
    <xf numFmtId="0" fontId="0" fillId="0" borderId="1" xfId="0" applyFill="1" applyBorder="1"/>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2" fillId="0" borderId="1" xfId="0" applyFont="1" applyFill="1" applyBorder="1"/>
    <xf numFmtId="0" fontId="2" fillId="0" borderId="0" xfId="0" applyFont="1" applyBorder="1" applyAlignment="1">
      <alignment horizontal="center"/>
    </xf>
    <xf numFmtId="0" fontId="0" fillId="0" borderId="1" xfId="0" applyFill="1" applyBorder="1" applyAlignment="1">
      <alignment horizontal="center"/>
    </xf>
    <xf numFmtId="14" fontId="0" fillId="0" borderId="1" xfId="0" applyNumberFormat="1" applyBorder="1" applyAlignment="1">
      <alignment horizontal="center"/>
    </xf>
    <xf numFmtId="0" fontId="0" fillId="2" borderId="1" xfId="0" applyFill="1" applyBorder="1"/>
    <xf numFmtId="0" fontId="0" fillId="2" borderId="0" xfId="0" applyFill="1" applyBorder="1" applyAlignment="1"/>
    <xf numFmtId="0" fontId="0" fillId="2" borderId="1" xfId="0" applyFill="1" applyBorder="1" applyAlignment="1">
      <alignment horizontal="center"/>
    </xf>
    <xf numFmtId="0" fontId="0" fillId="2" borderId="1" xfId="0" applyFill="1" applyBorder="1" applyAlignment="1"/>
    <xf numFmtId="0" fontId="0" fillId="2" borderId="3" xfId="0" applyFill="1" applyBorder="1" applyAlignment="1"/>
    <xf numFmtId="0" fontId="0" fillId="2" borderId="3" xfId="0" applyFill="1" applyBorder="1" applyAlignment="1">
      <alignment wrapText="1"/>
    </xf>
    <xf numFmtId="0" fontId="1" fillId="2" borderId="1" xfId="0" applyFont="1" applyFill="1" applyBorder="1" applyAlignment="1"/>
    <xf numFmtId="0" fontId="0" fillId="2" borderId="1" xfId="0" applyFill="1" applyBorder="1" applyAlignment="1">
      <alignment wrapText="1"/>
    </xf>
    <xf numFmtId="0" fontId="0" fillId="2" borderId="2" xfId="0" applyFill="1" applyBorder="1" applyAlignment="1">
      <alignment horizontal="right"/>
    </xf>
    <xf numFmtId="0" fontId="0" fillId="2" borderId="0" xfId="0" applyFill="1" applyBorder="1" applyAlignment="1">
      <alignment horizontal="center"/>
    </xf>
    <xf numFmtId="0" fontId="0" fillId="2" borderId="2" xfId="0" applyFill="1" applyBorder="1"/>
    <xf numFmtId="0" fontId="0" fillId="2" borderId="2" xfId="0" applyFill="1" applyBorder="1" applyAlignment="1"/>
    <xf numFmtId="0" fontId="0" fillId="2" borderId="2" xfId="0" applyFill="1" applyBorder="1" applyAlignment="1">
      <alignment horizontal="center"/>
    </xf>
    <xf numFmtId="0" fontId="2" fillId="2" borderId="8" xfId="0" applyFont="1" applyFill="1" applyBorder="1"/>
    <xf numFmtId="0" fontId="2" fillId="2" borderId="4" xfId="0" applyFont="1" applyFill="1" applyBorder="1" applyAlignment="1">
      <alignment wrapText="1"/>
    </xf>
    <xf numFmtId="0" fontId="2" fillId="2" borderId="4" xfId="0" applyFont="1" applyFill="1" applyBorder="1" applyAlignment="1">
      <alignment horizontal="center"/>
    </xf>
    <xf numFmtId="0" fontId="2" fillId="2" borderId="4" xfId="0" applyFont="1" applyFill="1" applyBorder="1" applyAlignment="1"/>
    <xf numFmtId="0" fontId="2" fillId="2" borderId="9" xfId="0" applyFont="1" applyFill="1" applyBorder="1"/>
    <xf numFmtId="0" fontId="2" fillId="2" borderId="6" xfId="0" applyFont="1" applyFill="1" applyBorder="1" applyAlignment="1">
      <alignment wrapText="1"/>
    </xf>
    <xf numFmtId="0" fontId="2" fillId="2" borderId="6" xfId="0" applyFont="1" applyFill="1" applyBorder="1" applyAlignment="1">
      <alignment horizontal="center"/>
    </xf>
    <xf numFmtId="0" fontId="2" fillId="2" borderId="6" xfId="0" applyFont="1" applyFill="1" applyBorder="1" applyAlignment="1"/>
    <xf numFmtId="0" fontId="0" fillId="2" borderId="2" xfId="0" applyFill="1" applyBorder="1" applyAlignment="1">
      <alignment wrapText="1"/>
    </xf>
    <xf numFmtId="0" fontId="0" fillId="2" borderId="6" xfId="0" applyFill="1" applyBorder="1"/>
    <xf numFmtId="0" fontId="0" fillId="2" borderId="6" xfId="0" applyFill="1" applyBorder="1" applyAlignment="1">
      <alignment wrapText="1"/>
    </xf>
    <xf numFmtId="0" fontId="0" fillId="2" borderId="6" xfId="0" applyFill="1" applyBorder="1" applyAlignment="1">
      <alignment horizontal="center"/>
    </xf>
    <xf numFmtId="0" fontId="0" fillId="2" borderId="6" xfId="0" applyFill="1" applyBorder="1" applyAlignment="1"/>
    <xf numFmtId="0" fontId="0" fillId="2" borderId="8" xfId="0" applyFill="1" applyBorder="1"/>
    <xf numFmtId="0" fontId="2" fillId="2" borderId="4" xfId="0" applyFont="1" applyFill="1" applyBorder="1"/>
    <xf numFmtId="0" fontId="0" fillId="2" borderId="0" xfId="0" applyFill="1" applyBorder="1"/>
    <xf numFmtId="0" fontId="2" fillId="2" borderId="0" xfId="0" applyFont="1" applyFill="1" applyBorder="1"/>
    <xf numFmtId="0" fontId="0" fillId="2" borderId="0" xfId="0" applyFill="1"/>
    <xf numFmtId="0" fontId="0" fillId="2" borderId="0" xfId="0" applyFill="1" applyAlignment="1">
      <alignment horizontal="center"/>
    </xf>
    <xf numFmtId="0" fontId="2" fillId="2" borderId="1" xfId="0" applyFont="1" applyFill="1" applyBorder="1"/>
    <xf numFmtId="1" fontId="1" fillId="2" borderId="1" xfId="0" applyNumberFormat="1" applyFont="1" applyFill="1" applyBorder="1"/>
    <xf numFmtId="1" fontId="0" fillId="2" borderId="1" xfId="0" applyNumberFormat="1" applyFill="1" applyBorder="1"/>
    <xf numFmtId="1" fontId="0" fillId="2" borderId="2" xfId="0" applyNumberFormat="1" applyFill="1" applyBorder="1" applyAlignment="1">
      <alignment horizontal="right"/>
    </xf>
    <xf numFmtId="1" fontId="0" fillId="2" borderId="2" xfId="0" applyNumberFormat="1" applyFill="1" applyBorder="1" applyAlignment="1">
      <alignment horizontal="center"/>
    </xf>
    <xf numFmtId="1" fontId="0" fillId="2" borderId="2" xfId="0" applyNumberFormat="1" applyFill="1" applyBorder="1"/>
    <xf numFmtId="1" fontId="2" fillId="2" borderId="4" xfId="0" applyNumberFormat="1" applyFont="1" applyFill="1" applyBorder="1"/>
    <xf numFmtId="0" fontId="2" fillId="2" borderId="10" xfId="0" applyFont="1" applyFill="1" applyBorder="1"/>
    <xf numFmtId="1" fontId="0" fillId="2" borderId="0" xfId="0" applyNumberFormat="1" applyFill="1" applyBorder="1"/>
    <xf numFmtId="1" fontId="0" fillId="2" borderId="4" xfId="0" applyNumberFormat="1" applyFill="1" applyBorder="1"/>
    <xf numFmtId="1" fontId="0" fillId="2" borderId="6" xfId="0" applyNumberFormat="1" applyFill="1" applyBorder="1"/>
    <xf numFmtId="0" fontId="7" fillId="0" borderId="0" xfId="0" applyFont="1"/>
    <xf numFmtId="0" fontId="3" fillId="2" borderId="2" xfId="0" applyFont="1" applyFill="1" applyBorder="1" applyAlignment="1">
      <alignment wrapText="1"/>
    </xf>
    <xf numFmtId="0" fontId="3" fillId="2" borderId="1" xfId="0" applyFont="1" applyFill="1" applyBorder="1" applyAlignment="1">
      <alignment wrapText="1"/>
    </xf>
    <xf numFmtId="0" fontId="2" fillId="0" borderId="0" xfId="0" applyNumberFormat="1"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1" xfId="0" applyNumberFormat="1" applyBorder="1" applyAlignment="1">
      <alignment vertical="top" wrapText="1"/>
    </xf>
    <xf numFmtId="0" fontId="0" fillId="0" borderId="1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NumberFormat="1" applyFont="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3" fillId="0" borderId="1" xfId="0" applyFont="1" applyFill="1" applyBorder="1" applyAlignment="1"/>
    <xf numFmtId="14" fontId="0" fillId="2" borderId="1" xfId="0" applyNumberFormat="1" applyFill="1" applyBorder="1" applyAlignment="1">
      <alignment horizontal="center"/>
    </xf>
    <xf numFmtId="0" fontId="7" fillId="2" borderId="0" xfId="0" applyFont="1" applyFill="1"/>
    <xf numFmtId="14" fontId="0" fillId="2" borderId="2" xfId="0" applyNumberFormat="1" applyFill="1" applyBorder="1" applyAlignment="1">
      <alignment horizontal="center"/>
    </xf>
    <xf numFmtId="0" fontId="7" fillId="2" borderId="1" xfId="0" applyFont="1" applyFill="1" applyBorder="1"/>
    <xf numFmtId="0" fontId="5" fillId="2" borderId="0" xfId="0" applyFont="1" applyFill="1"/>
    <xf numFmtId="0" fontId="6" fillId="2" borderId="0" xfId="0" applyFont="1" applyFill="1"/>
    <xf numFmtId="0" fontId="0" fillId="2" borderId="5" xfId="0" applyFill="1" applyBorder="1" applyAlignment="1">
      <alignment horizontal="center"/>
    </xf>
    <xf numFmtId="0" fontId="0" fillId="2" borderId="7" xfId="0" applyFill="1" applyBorder="1" applyAlignment="1">
      <alignment horizontal="center"/>
    </xf>
    <xf numFmtId="14" fontId="3" fillId="2" borderId="1" xfId="0" applyNumberFormat="1" applyFont="1" applyFill="1" applyBorder="1" applyAlignment="1">
      <alignment horizontal="center"/>
    </xf>
    <xf numFmtId="0" fontId="0" fillId="2" borderId="4" xfId="0" applyFill="1" applyBorder="1" applyAlignment="1">
      <alignment horizontal="center"/>
    </xf>
    <xf numFmtId="14" fontId="3" fillId="2" borderId="6" xfId="0" applyNumberFormat="1" applyFont="1" applyFill="1" applyBorder="1" applyAlignment="1">
      <alignment horizontal="center"/>
    </xf>
    <xf numFmtId="14" fontId="0" fillId="2" borderId="6" xfId="0" applyNumberFormat="1" applyFill="1" applyBorder="1" applyAlignment="1">
      <alignment horizontal="center"/>
    </xf>
    <xf numFmtId="0" fontId="0" fillId="2" borderId="4" xfId="0" applyFill="1" applyBorder="1"/>
    <xf numFmtId="0" fontId="0" fillId="2" borderId="5" xfId="0" applyFill="1" applyBorder="1"/>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90"/>
  <sheetViews>
    <sheetView tabSelected="1" topLeftCell="A46" workbookViewId="0">
      <selection activeCell="B76" sqref="B76"/>
    </sheetView>
  </sheetViews>
  <sheetFormatPr defaultRowHeight="12.75"/>
  <cols>
    <col min="1" max="1" width="3.5703125" customWidth="1"/>
    <col min="2" max="2" width="48.42578125" customWidth="1"/>
    <col min="3" max="4" width="12.42578125" customWidth="1"/>
    <col min="5" max="5" width="11.7109375" customWidth="1"/>
    <col min="6" max="6" width="10.140625" customWidth="1"/>
    <col min="7" max="7" width="15.85546875" customWidth="1"/>
    <col min="8" max="8" width="11.85546875" customWidth="1"/>
    <col min="9" max="9" width="11.5703125" customWidth="1"/>
    <col min="12" max="12" width="13.28515625" customWidth="1"/>
  </cols>
  <sheetData>
    <row r="1" spans="1:12">
      <c r="A1" s="2" t="s">
        <v>4</v>
      </c>
      <c r="B1" s="2"/>
      <c r="C1" s="2"/>
      <c r="D1" s="2"/>
      <c r="L1" t="s">
        <v>0</v>
      </c>
    </row>
    <row r="2" spans="1:12">
      <c r="A2" s="2" t="s">
        <v>5</v>
      </c>
      <c r="B2" s="2"/>
      <c r="C2" s="2"/>
      <c r="D2" s="2"/>
    </row>
    <row r="3" spans="1:12">
      <c r="A3" s="2" t="s">
        <v>163</v>
      </c>
      <c r="B3" s="2" t="s">
        <v>164</v>
      </c>
      <c r="G3" s="93" t="s">
        <v>118</v>
      </c>
      <c r="H3" s="93"/>
    </row>
    <row r="4" spans="1:12">
      <c r="G4" s="94" t="s">
        <v>119</v>
      </c>
      <c r="H4" s="94"/>
    </row>
    <row r="5" spans="1:12">
      <c r="C5" s="2" t="s">
        <v>159</v>
      </c>
    </row>
    <row r="6" spans="1:12">
      <c r="H6" s="2"/>
    </row>
    <row r="7" spans="1:12">
      <c r="E7" t="s">
        <v>161</v>
      </c>
      <c r="F7">
        <v>4.5145</v>
      </c>
      <c r="G7" t="s">
        <v>162</v>
      </c>
    </row>
    <row r="8" spans="1:12" ht="54.75" customHeight="1">
      <c r="A8" s="3" t="s">
        <v>6</v>
      </c>
      <c r="B8" s="3" t="s">
        <v>7</v>
      </c>
      <c r="C8" s="4" t="s">
        <v>8</v>
      </c>
      <c r="D8" s="14" t="s">
        <v>9</v>
      </c>
      <c r="E8" s="3" t="s">
        <v>10</v>
      </c>
      <c r="F8" s="3" t="s">
        <v>11</v>
      </c>
      <c r="G8" s="3" t="s">
        <v>12</v>
      </c>
      <c r="H8" s="3" t="s">
        <v>13</v>
      </c>
      <c r="I8" s="3" t="s">
        <v>14</v>
      </c>
    </row>
    <row r="9" spans="1:12">
      <c r="A9" s="4"/>
      <c r="B9" s="3"/>
      <c r="C9" s="4"/>
      <c r="D9" s="15"/>
      <c r="E9" s="3"/>
      <c r="F9" s="3"/>
      <c r="G9" s="3"/>
      <c r="H9" s="3"/>
      <c r="I9" s="3"/>
    </row>
    <row r="10" spans="1:12">
      <c r="A10" s="4"/>
      <c r="B10" s="3"/>
      <c r="C10" s="4"/>
      <c r="D10" s="16" t="s">
        <v>158</v>
      </c>
      <c r="E10" s="3"/>
      <c r="F10" s="3"/>
      <c r="G10" s="3"/>
      <c r="H10" s="3"/>
      <c r="I10" s="3"/>
    </row>
    <row r="11" spans="1:12">
      <c r="A11" s="1"/>
      <c r="B11" s="1"/>
      <c r="C11" s="1"/>
      <c r="E11" s="52"/>
      <c r="F11" s="20"/>
      <c r="G11" s="1"/>
      <c r="H11" s="1"/>
      <c r="I11" s="1"/>
    </row>
    <row r="12" spans="1:12" ht="21" customHeight="1">
      <c r="A12" s="1">
        <v>1</v>
      </c>
      <c r="B12" s="11" t="s">
        <v>15</v>
      </c>
      <c r="C12" s="18" t="s">
        <v>16</v>
      </c>
      <c r="D12" s="6">
        <v>11285</v>
      </c>
      <c r="E12" s="53">
        <f>D12/F7</f>
        <v>2499.7231144091261</v>
      </c>
      <c r="F12" s="54"/>
      <c r="G12" s="1" t="s">
        <v>17</v>
      </c>
      <c r="H12" s="19">
        <v>42407</v>
      </c>
      <c r="I12" s="19">
        <v>42735</v>
      </c>
    </row>
    <row r="13" spans="1:12" ht="14.25" customHeight="1">
      <c r="A13" s="1">
        <v>2</v>
      </c>
      <c r="B13" s="12" t="s">
        <v>18</v>
      </c>
      <c r="C13" s="18" t="s">
        <v>19</v>
      </c>
      <c r="D13" s="6">
        <v>750</v>
      </c>
      <c r="E13" s="53">
        <f>D13/F7</f>
        <v>166.13135452431055</v>
      </c>
      <c r="F13" s="54"/>
      <c r="G13" s="1" t="s">
        <v>17</v>
      </c>
      <c r="H13" s="19">
        <v>42408</v>
      </c>
      <c r="I13" s="19">
        <v>42735</v>
      </c>
    </row>
    <row r="14" spans="1:12" ht="24" customHeight="1">
      <c r="A14" s="1">
        <v>3</v>
      </c>
      <c r="B14" s="11" t="s">
        <v>20</v>
      </c>
      <c r="C14" s="18" t="s">
        <v>21</v>
      </c>
      <c r="D14" s="6">
        <v>7800</v>
      </c>
      <c r="E14" s="53">
        <f>D14/F7</f>
        <v>1727.7660870528298</v>
      </c>
      <c r="F14" s="54"/>
      <c r="G14" s="1" t="s">
        <v>17</v>
      </c>
      <c r="H14" s="19">
        <v>42404</v>
      </c>
      <c r="I14" s="19">
        <v>42735</v>
      </c>
    </row>
    <row r="15" spans="1:12" ht="13.5" customHeight="1">
      <c r="A15" s="1">
        <v>4</v>
      </c>
      <c r="B15" s="12" t="s">
        <v>22</v>
      </c>
      <c r="C15" s="18" t="s">
        <v>23</v>
      </c>
      <c r="D15" s="6">
        <v>800</v>
      </c>
      <c r="E15" s="53">
        <f>D15/F7</f>
        <v>177.20677815926459</v>
      </c>
      <c r="F15" s="54"/>
      <c r="G15" s="1" t="s">
        <v>17</v>
      </c>
      <c r="H15" s="19">
        <v>42404</v>
      </c>
      <c r="I15" s="19">
        <v>42735</v>
      </c>
    </row>
    <row r="16" spans="1:12" ht="14.25" customHeight="1">
      <c r="A16" s="1">
        <v>5</v>
      </c>
      <c r="B16" s="12" t="s">
        <v>24</v>
      </c>
      <c r="C16" s="18" t="s">
        <v>25</v>
      </c>
      <c r="D16" s="6">
        <v>19793</v>
      </c>
      <c r="E16" s="53">
        <f>D16/F7</f>
        <v>4384.3172001329049</v>
      </c>
      <c r="F16" s="54"/>
      <c r="G16" s="1" t="s">
        <v>17</v>
      </c>
      <c r="H16" s="19">
        <v>42404</v>
      </c>
      <c r="I16" s="19">
        <v>42735</v>
      </c>
    </row>
    <row r="17" spans="1:12" ht="14.25" customHeight="1">
      <c r="A17" s="1">
        <v>6</v>
      </c>
      <c r="B17" s="77" t="s">
        <v>177</v>
      </c>
      <c r="C17" s="63" t="s">
        <v>178</v>
      </c>
      <c r="D17" s="6">
        <v>1950</v>
      </c>
      <c r="E17" s="53">
        <f>D17/F7</f>
        <v>431.94152176320745</v>
      </c>
      <c r="F17" s="54"/>
      <c r="G17" s="1"/>
      <c r="H17" s="19"/>
      <c r="I17" s="19"/>
    </row>
    <row r="18" spans="1:12" ht="14.25" customHeight="1">
      <c r="A18" s="1">
        <v>7</v>
      </c>
      <c r="B18" s="23" t="s">
        <v>26</v>
      </c>
      <c r="C18" s="22" t="s">
        <v>27</v>
      </c>
      <c r="D18" s="23">
        <v>1732</v>
      </c>
      <c r="E18" s="53">
        <f>D18/F7</f>
        <v>383.65267471480786</v>
      </c>
      <c r="F18" s="54"/>
      <c r="G18" s="1" t="s">
        <v>17</v>
      </c>
      <c r="H18" s="19">
        <v>42377</v>
      </c>
      <c r="I18" s="19">
        <v>42735</v>
      </c>
      <c r="J18" s="10"/>
    </row>
    <row r="19" spans="1:12" ht="15.75" customHeight="1">
      <c r="A19" s="1">
        <v>8</v>
      </c>
      <c r="B19" s="23" t="s">
        <v>28</v>
      </c>
      <c r="C19" s="22" t="s">
        <v>29</v>
      </c>
      <c r="D19" s="23">
        <v>1270</v>
      </c>
      <c r="E19" s="53">
        <f>D19/F7</f>
        <v>281.31576032783255</v>
      </c>
      <c r="F19" s="54"/>
      <c r="G19" s="1" t="s">
        <v>17</v>
      </c>
      <c r="H19" s="19">
        <v>42377</v>
      </c>
      <c r="I19" s="19">
        <v>42735</v>
      </c>
    </row>
    <row r="20" spans="1:12" ht="14.25" customHeight="1">
      <c r="A20" s="1">
        <v>9</v>
      </c>
      <c r="B20" s="24" t="s">
        <v>30</v>
      </c>
      <c r="C20" s="22" t="s">
        <v>31</v>
      </c>
      <c r="D20" s="23">
        <v>120</v>
      </c>
      <c r="E20" s="53">
        <f>D20/F7</f>
        <v>26.58101672388969</v>
      </c>
      <c r="F20" s="54"/>
      <c r="G20" s="1" t="s">
        <v>17</v>
      </c>
      <c r="H20" s="19">
        <v>42404</v>
      </c>
      <c r="I20" s="19">
        <v>42735</v>
      </c>
    </row>
    <row r="21" spans="1:12" s="50" customFormat="1" ht="15.75" customHeight="1">
      <c r="A21" s="1">
        <v>10</v>
      </c>
      <c r="B21" s="25" t="s">
        <v>32</v>
      </c>
      <c r="C21" s="22" t="s">
        <v>33</v>
      </c>
      <c r="D21" s="23">
        <v>1285</v>
      </c>
      <c r="E21" s="53">
        <f>D21/F7</f>
        <v>284.63838741831876</v>
      </c>
      <c r="F21" s="54"/>
      <c r="G21" s="20" t="s">
        <v>17</v>
      </c>
      <c r="H21" s="78">
        <v>42370</v>
      </c>
      <c r="I21" s="78">
        <v>42735</v>
      </c>
    </row>
    <row r="22" spans="1:12" s="50" customFormat="1" ht="15.75" customHeight="1">
      <c r="A22" s="1">
        <v>11</v>
      </c>
      <c r="B22" s="25" t="s">
        <v>150</v>
      </c>
      <c r="C22" s="22" t="s">
        <v>149</v>
      </c>
      <c r="D22" s="23">
        <v>150000</v>
      </c>
      <c r="E22" s="53">
        <f>D22/F7</f>
        <v>33226.270904862111</v>
      </c>
      <c r="F22" s="54"/>
      <c r="G22" s="20" t="s">
        <v>17</v>
      </c>
      <c r="H22" s="78">
        <v>42553</v>
      </c>
      <c r="I22" s="78">
        <v>42735</v>
      </c>
    </row>
    <row r="23" spans="1:12" s="50" customFormat="1" ht="15" customHeight="1">
      <c r="A23" s="1">
        <v>12</v>
      </c>
      <c r="B23" s="23" t="s">
        <v>34</v>
      </c>
      <c r="C23" s="22" t="s">
        <v>35</v>
      </c>
      <c r="D23" s="23">
        <v>16500</v>
      </c>
      <c r="E23" s="53">
        <f>D23/F7</f>
        <v>3654.889799534832</v>
      </c>
      <c r="F23" s="54"/>
      <c r="G23" s="20" t="s">
        <v>36</v>
      </c>
      <c r="H23" s="78">
        <v>42438</v>
      </c>
      <c r="I23" s="78">
        <v>42735</v>
      </c>
    </row>
    <row r="24" spans="1:12" s="50" customFormat="1" ht="15" customHeight="1">
      <c r="A24" s="1">
        <v>13</v>
      </c>
      <c r="B24" s="23" t="s">
        <v>37</v>
      </c>
      <c r="C24" s="22" t="s">
        <v>38</v>
      </c>
      <c r="D24" s="23">
        <v>3550</v>
      </c>
      <c r="E24" s="53">
        <f>D24/F7</f>
        <v>786.35507808173668</v>
      </c>
      <c r="F24" s="54"/>
      <c r="G24" s="20" t="s">
        <v>17</v>
      </c>
      <c r="H24" s="78">
        <v>42378</v>
      </c>
      <c r="I24" s="78">
        <v>42735</v>
      </c>
    </row>
    <row r="25" spans="1:12" s="50" customFormat="1" ht="15.75" customHeight="1">
      <c r="A25" s="1">
        <v>14</v>
      </c>
      <c r="B25" s="23" t="s">
        <v>39</v>
      </c>
      <c r="C25" s="22" t="s">
        <v>40</v>
      </c>
      <c r="D25" s="23">
        <v>297</v>
      </c>
      <c r="E25" s="54">
        <f>D25/F7</f>
        <v>65.788016391626982</v>
      </c>
      <c r="F25" s="54"/>
      <c r="G25" s="20" t="s">
        <v>17</v>
      </c>
      <c r="H25" s="78">
        <v>42463</v>
      </c>
      <c r="I25" s="78">
        <v>42735</v>
      </c>
      <c r="L25" s="21"/>
    </row>
    <row r="26" spans="1:12" s="50" customFormat="1" ht="14.25" customHeight="1">
      <c r="A26" s="1">
        <v>15</v>
      </c>
      <c r="B26" s="23" t="s">
        <v>41</v>
      </c>
      <c r="C26" s="22" t="s">
        <v>42</v>
      </c>
      <c r="D26" s="23">
        <v>4623</v>
      </c>
      <c r="E26" s="54">
        <f>D26/F7</f>
        <v>1024.0336692878502</v>
      </c>
      <c r="F26" s="54"/>
      <c r="G26" s="20" t="s">
        <v>17</v>
      </c>
      <c r="H26" s="78">
        <v>42434</v>
      </c>
      <c r="I26" s="78">
        <v>42735</v>
      </c>
    </row>
    <row r="27" spans="1:12" s="50" customFormat="1" ht="14.25" customHeight="1">
      <c r="A27" s="1">
        <v>16</v>
      </c>
      <c r="B27" s="23" t="s">
        <v>151</v>
      </c>
      <c r="C27" s="22" t="s">
        <v>152</v>
      </c>
      <c r="D27" s="23">
        <v>16432</v>
      </c>
      <c r="E27" s="54">
        <f>D27/F7</f>
        <v>3639.8272233912949</v>
      </c>
      <c r="F27" s="54"/>
      <c r="G27" s="20" t="s">
        <v>153</v>
      </c>
      <c r="H27" s="78">
        <v>42405</v>
      </c>
      <c r="I27" s="78">
        <v>42735</v>
      </c>
    </row>
    <row r="28" spans="1:12" s="50" customFormat="1" ht="15.75" customHeight="1">
      <c r="A28" s="1">
        <v>17</v>
      </c>
      <c r="B28" s="23" t="s">
        <v>43</v>
      </c>
      <c r="C28" s="22" t="s">
        <v>44</v>
      </c>
      <c r="D28" s="23">
        <v>1920</v>
      </c>
      <c r="E28" s="54">
        <f>D28/F7</f>
        <v>425.29626758223503</v>
      </c>
      <c r="F28" s="54"/>
      <c r="G28" s="20" t="s">
        <v>17</v>
      </c>
      <c r="H28" s="78">
        <v>42433</v>
      </c>
      <c r="I28" s="78">
        <v>42735</v>
      </c>
    </row>
    <row r="29" spans="1:12" s="50" customFormat="1" ht="16.5" customHeight="1">
      <c r="A29" s="1">
        <v>18</v>
      </c>
      <c r="B29" s="23" t="s">
        <v>45</v>
      </c>
      <c r="C29" s="22" t="s">
        <v>46</v>
      </c>
      <c r="D29" s="23">
        <v>1800</v>
      </c>
      <c r="E29" s="54">
        <f>D29/F7</f>
        <v>398.71525085834531</v>
      </c>
      <c r="F29" s="54"/>
      <c r="G29" s="20" t="s">
        <v>17</v>
      </c>
      <c r="H29" s="78">
        <v>42589</v>
      </c>
      <c r="I29" s="78">
        <v>42643</v>
      </c>
    </row>
    <row r="30" spans="1:12" s="50" customFormat="1" ht="15" customHeight="1">
      <c r="A30" s="1">
        <v>19</v>
      </c>
      <c r="B30" s="23" t="s">
        <v>47</v>
      </c>
      <c r="C30" s="22" t="s">
        <v>48</v>
      </c>
      <c r="D30" s="23">
        <v>750</v>
      </c>
      <c r="E30" s="54">
        <f>D30/F7</f>
        <v>166.13135452431055</v>
      </c>
      <c r="F30" s="54"/>
      <c r="G30" s="20" t="s">
        <v>17</v>
      </c>
      <c r="H30" s="78">
        <v>42462</v>
      </c>
      <c r="I30" s="78">
        <v>42524</v>
      </c>
    </row>
    <row r="31" spans="1:12" s="50" customFormat="1" ht="15.75" customHeight="1">
      <c r="A31" s="1">
        <v>20</v>
      </c>
      <c r="B31" s="23" t="s">
        <v>49</v>
      </c>
      <c r="C31" s="22" t="s">
        <v>50</v>
      </c>
      <c r="D31" s="23">
        <v>20100</v>
      </c>
      <c r="E31" s="54">
        <f>D31/F7</f>
        <v>4452.3203012515232</v>
      </c>
      <c r="F31" s="54"/>
      <c r="G31" s="20" t="s">
        <v>17</v>
      </c>
      <c r="H31" s="78">
        <v>42378</v>
      </c>
      <c r="I31" s="78">
        <v>42735</v>
      </c>
    </row>
    <row r="32" spans="1:12" s="50" customFormat="1" ht="15.75" customHeight="1">
      <c r="A32" s="1">
        <v>21</v>
      </c>
      <c r="B32" s="26" t="s">
        <v>51</v>
      </c>
      <c r="C32" s="22" t="s">
        <v>52</v>
      </c>
      <c r="D32" s="23">
        <v>8000</v>
      </c>
      <c r="E32" s="54">
        <f>D32/F7</f>
        <v>1772.067781592646</v>
      </c>
      <c r="F32" s="54"/>
      <c r="G32" s="20" t="s">
        <v>17</v>
      </c>
      <c r="H32" s="78">
        <v>42557</v>
      </c>
      <c r="I32" s="78">
        <v>42641</v>
      </c>
    </row>
    <row r="33" spans="1:13" s="50" customFormat="1" ht="16.5" customHeight="1">
      <c r="A33" s="1">
        <v>22</v>
      </c>
      <c r="B33" s="23" t="s">
        <v>53</v>
      </c>
      <c r="C33" s="22" t="s">
        <v>54</v>
      </c>
      <c r="D33" s="23">
        <v>2000</v>
      </c>
      <c r="E33" s="54">
        <f>D33/F7</f>
        <v>443.01694539816151</v>
      </c>
      <c r="F33" s="54"/>
      <c r="G33" s="20" t="s">
        <v>17</v>
      </c>
      <c r="H33" s="78">
        <v>42588</v>
      </c>
      <c r="I33" s="78">
        <v>42645</v>
      </c>
    </row>
    <row r="34" spans="1:13" s="50" customFormat="1" ht="16.5" customHeight="1">
      <c r="A34" s="1">
        <v>23</v>
      </c>
      <c r="B34" s="23" t="s">
        <v>55</v>
      </c>
      <c r="C34" s="22" t="s">
        <v>56</v>
      </c>
      <c r="D34" s="23">
        <v>500</v>
      </c>
      <c r="E34" s="54">
        <f>D34/F7</f>
        <v>110.75423634954038</v>
      </c>
      <c r="F34" s="54"/>
      <c r="G34" s="20" t="s">
        <v>17</v>
      </c>
      <c r="H34" s="78">
        <v>42616</v>
      </c>
      <c r="I34" s="78">
        <v>42702</v>
      </c>
    </row>
    <row r="35" spans="1:13" s="50" customFormat="1" ht="18.75" customHeight="1">
      <c r="A35" s="1">
        <v>24</v>
      </c>
      <c r="B35" s="27" t="s">
        <v>57</v>
      </c>
      <c r="C35" s="22" t="s">
        <v>58</v>
      </c>
      <c r="D35" s="23">
        <v>64300</v>
      </c>
      <c r="E35" s="54">
        <f>D35/F7</f>
        <v>14242.994794550892</v>
      </c>
      <c r="F35" s="54"/>
      <c r="G35" s="20" t="s">
        <v>17</v>
      </c>
      <c r="H35" s="78">
        <v>42404</v>
      </c>
      <c r="I35" s="78">
        <v>42735</v>
      </c>
    </row>
    <row r="36" spans="1:13" s="50" customFormat="1" ht="18.75" customHeight="1">
      <c r="A36" s="1">
        <v>25</v>
      </c>
      <c r="B36" s="27" t="s">
        <v>59</v>
      </c>
      <c r="C36" s="22" t="s">
        <v>60</v>
      </c>
      <c r="D36" s="20">
        <v>15588</v>
      </c>
      <c r="E36" s="54">
        <f>D36/F7</f>
        <v>3452.8740724332706</v>
      </c>
      <c r="F36" s="54"/>
      <c r="G36" s="20" t="s">
        <v>17</v>
      </c>
      <c r="H36" s="78">
        <v>42410</v>
      </c>
      <c r="I36" s="78">
        <v>42735</v>
      </c>
    </row>
    <row r="37" spans="1:13" s="50" customFormat="1" ht="18.75" customHeight="1">
      <c r="A37" s="1">
        <v>26</v>
      </c>
      <c r="B37" s="64" t="s">
        <v>167</v>
      </c>
      <c r="C37" s="79" t="s">
        <v>168</v>
      </c>
      <c r="D37" s="30">
        <v>20000</v>
      </c>
      <c r="E37" s="57">
        <f>D37/F7</f>
        <v>4430.1694539816144</v>
      </c>
      <c r="F37" s="57"/>
      <c r="G37" s="30"/>
      <c r="H37" s="80"/>
      <c r="I37" s="80"/>
    </row>
    <row r="38" spans="1:13" s="50" customFormat="1" ht="18.75" customHeight="1">
      <c r="A38" s="1">
        <v>27</v>
      </c>
      <c r="B38" s="41" t="s">
        <v>165</v>
      </c>
      <c r="C38" s="81" t="s">
        <v>166</v>
      </c>
      <c r="D38" s="30">
        <v>5642</v>
      </c>
      <c r="E38" s="57">
        <f>D38/F7</f>
        <v>1249.7508029682135</v>
      </c>
      <c r="F38" s="57"/>
      <c r="G38" s="20" t="s">
        <v>17</v>
      </c>
      <c r="H38" s="80">
        <v>42554</v>
      </c>
      <c r="I38" s="80">
        <v>42369</v>
      </c>
    </row>
    <row r="39" spans="1:13" s="50" customFormat="1" ht="16.5" customHeight="1">
      <c r="A39" s="1">
        <v>28</v>
      </c>
      <c r="B39" s="41" t="s">
        <v>144</v>
      </c>
      <c r="C39" s="32" t="s">
        <v>61</v>
      </c>
      <c r="D39" s="28">
        <v>56420</v>
      </c>
      <c r="E39" s="55">
        <f>D39/F7</f>
        <v>12497.508029682136</v>
      </c>
      <c r="F39" s="56"/>
      <c r="G39" s="32" t="s">
        <v>36</v>
      </c>
      <c r="H39" s="80">
        <v>42439</v>
      </c>
      <c r="I39" s="80">
        <v>42735</v>
      </c>
    </row>
    <row r="40" spans="1:13" s="50" customFormat="1" ht="29.25" customHeight="1">
      <c r="A40" s="1">
        <v>29</v>
      </c>
      <c r="B40" s="65" t="s">
        <v>169</v>
      </c>
      <c r="C40" s="81" t="s">
        <v>170</v>
      </c>
      <c r="D40" s="23">
        <v>8463</v>
      </c>
      <c r="E40" s="54">
        <f>D40/F7</f>
        <v>1874.6262044523203</v>
      </c>
      <c r="F40" s="54"/>
      <c r="G40" s="20" t="s">
        <v>17</v>
      </c>
      <c r="H40" s="78">
        <v>42554</v>
      </c>
      <c r="I40" s="78">
        <v>42613</v>
      </c>
    </row>
    <row r="41" spans="1:13" s="50" customFormat="1" ht="15" customHeight="1">
      <c r="A41" s="1">
        <v>30</v>
      </c>
      <c r="B41" s="23" t="s">
        <v>145</v>
      </c>
      <c r="C41" s="22" t="s">
        <v>62</v>
      </c>
      <c r="D41" s="23">
        <v>5360</v>
      </c>
      <c r="E41" s="54">
        <f>D41/F7</f>
        <v>1187.2854136670728</v>
      </c>
      <c r="F41" s="54"/>
      <c r="G41" s="20" t="s">
        <v>17</v>
      </c>
      <c r="H41" s="78">
        <v>42554</v>
      </c>
      <c r="I41" s="78">
        <v>42613</v>
      </c>
    </row>
    <row r="42" spans="1:13" s="50" customFormat="1" ht="15.75" customHeight="1">
      <c r="A42" s="1">
        <v>31</v>
      </c>
      <c r="B42" s="23" t="s">
        <v>146</v>
      </c>
      <c r="C42" s="29" t="s">
        <v>2</v>
      </c>
      <c r="D42" s="23">
        <v>4796</v>
      </c>
      <c r="E42" s="54">
        <f>D42/F7</f>
        <v>1062.3546350647912</v>
      </c>
      <c r="F42" s="54"/>
      <c r="G42" s="20" t="s">
        <v>17</v>
      </c>
      <c r="H42" s="78">
        <v>42554</v>
      </c>
      <c r="I42" s="78">
        <v>42613</v>
      </c>
    </row>
    <row r="43" spans="1:13" s="50" customFormat="1" ht="15.75" customHeight="1">
      <c r="A43" s="1">
        <v>32</v>
      </c>
      <c r="B43" s="23" t="s">
        <v>147</v>
      </c>
      <c r="C43" s="22" t="s">
        <v>63</v>
      </c>
      <c r="D43" s="23">
        <v>24430</v>
      </c>
      <c r="E43" s="54">
        <f>D43/F7</f>
        <v>5411.4519880385424</v>
      </c>
      <c r="F43" s="54"/>
      <c r="G43" s="20" t="s">
        <v>17</v>
      </c>
      <c r="H43" s="78">
        <v>42554</v>
      </c>
      <c r="I43" s="78">
        <v>42613</v>
      </c>
      <c r="M43" s="82"/>
    </row>
    <row r="44" spans="1:13" s="50" customFormat="1" ht="17.25" customHeight="1">
      <c r="A44" s="1">
        <v>33</v>
      </c>
      <c r="B44" s="20" t="s">
        <v>64</v>
      </c>
      <c r="C44" s="22" t="s">
        <v>65</v>
      </c>
      <c r="D44" s="20">
        <v>528</v>
      </c>
      <c r="E44" s="54">
        <f>D44/F7</f>
        <v>116.95647358511464</v>
      </c>
      <c r="F44" s="54"/>
      <c r="G44" s="20" t="s">
        <v>17</v>
      </c>
      <c r="H44" s="78">
        <v>42379</v>
      </c>
      <c r="I44" s="78">
        <v>42735</v>
      </c>
    </row>
    <row r="45" spans="1:13" s="50" customFormat="1" ht="16.5" customHeight="1">
      <c r="A45" s="1">
        <v>34</v>
      </c>
      <c r="B45" s="23" t="s">
        <v>66</v>
      </c>
      <c r="C45" s="22" t="s">
        <v>67</v>
      </c>
      <c r="D45" s="23">
        <v>61126</v>
      </c>
      <c r="E45" s="54">
        <f>D45/F7</f>
        <v>13539.92690220401</v>
      </c>
      <c r="F45" s="54"/>
      <c r="G45" s="20" t="s">
        <v>113</v>
      </c>
      <c r="H45" s="78">
        <v>42409</v>
      </c>
      <c r="I45" s="78">
        <v>42735</v>
      </c>
      <c r="K45" s="83"/>
    </row>
    <row r="46" spans="1:13" s="50" customFormat="1" ht="17.25" customHeight="1" thickBot="1">
      <c r="A46" s="1">
        <v>35</v>
      </c>
      <c r="B46" s="31" t="s">
        <v>68</v>
      </c>
      <c r="C46" s="32" t="s">
        <v>69</v>
      </c>
      <c r="D46" s="31">
        <v>1800</v>
      </c>
      <c r="E46" s="57">
        <f>D46/F7</f>
        <v>398.71525085834531</v>
      </c>
      <c r="F46" s="57"/>
      <c r="G46" s="30" t="s">
        <v>17</v>
      </c>
      <c r="H46" s="80">
        <v>42431</v>
      </c>
      <c r="I46" s="80">
        <v>42735</v>
      </c>
    </row>
    <row r="47" spans="1:13" s="50" customFormat="1" ht="18" customHeight="1" thickBot="1">
      <c r="A47" s="33"/>
      <c r="B47" s="34" t="s">
        <v>70</v>
      </c>
      <c r="C47" s="35"/>
      <c r="D47" s="36">
        <f>SUM(D12:D46)</f>
        <v>541710</v>
      </c>
      <c r="E47" s="58">
        <f>SUM(E12:E46)</f>
        <v>119993.35474581903</v>
      </c>
      <c r="F47" s="61"/>
      <c r="G47" s="47"/>
      <c r="H47" s="87"/>
      <c r="I47" s="84"/>
    </row>
    <row r="48" spans="1:13" s="50" customFormat="1" ht="18" customHeight="1">
      <c r="A48" s="37"/>
      <c r="B48" s="38"/>
      <c r="C48" s="39"/>
      <c r="D48" s="40" t="s">
        <v>148</v>
      </c>
      <c r="E48" s="59"/>
      <c r="F48" s="60"/>
      <c r="G48" s="49"/>
      <c r="H48" s="29"/>
      <c r="I48" s="29"/>
    </row>
    <row r="49" spans="1:9" s="50" customFormat="1" ht="12.75" customHeight="1">
      <c r="A49" s="37"/>
      <c r="B49" s="38"/>
      <c r="C49" s="39"/>
      <c r="D49" s="40"/>
      <c r="E49" s="59"/>
      <c r="F49" s="60"/>
      <c r="G49" s="49"/>
      <c r="H49" s="29"/>
      <c r="I49" s="85"/>
    </row>
    <row r="50" spans="1:9" s="50" customFormat="1" ht="16.5" customHeight="1">
      <c r="A50" s="20">
        <v>36</v>
      </c>
      <c r="B50" s="23" t="s">
        <v>71</v>
      </c>
      <c r="C50" s="22" t="s">
        <v>72</v>
      </c>
      <c r="D50" s="23">
        <v>136512</v>
      </c>
      <c r="E50" s="54">
        <f>D50/F7</f>
        <v>30238.564625096911</v>
      </c>
      <c r="F50" s="54"/>
      <c r="G50" s="20" t="s">
        <v>17</v>
      </c>
      <c r="H50" s="78">
        <v>42370</v>
      </c>
      <c r="I50" s="78">
        <v>42735</v>
      </c>
    </row>
    <row r="51" spans="1:9" s="50" customFormat="1" ht="15.75" customHeight="1">
      <c r="A51" s="20">
        <v>37</v>
      </c>
      <c r="B51" s="23" t="s">
        <v>73</v>
      </c>
      <c r="C51" s="22" t="s">
        <v>74</v>
      </c>
      <c r="D51" s="23">
        <v>63490</v>
      </c>
      <c r="E51" s="54">
        <f>D51/F7</f>
        <v>14063.572931664636</v>
      </c>
      <c r="F51" s="54"/>
      <c r="G51" s="20" t="s">
        <v>17</v>
      </c>
      <c r="H51" s="78">
        <v>42370</v>
      </c>
      <c r="I51" s="78">
        <v>42735</v>
      </c>
    </row>
    <row r="52" spans="1:9" s="50" customFormat="1" ht="16.5" customHeight="1">
      <c r="A52" s="20">
        <v>38</v>
      </c>
      <c r="B52" s="23" t="s">
        <v>75</v>
      </c>
      <c r="C52" s="22" t="s">
        <v>76</v>
      </c>
      <c r="D52" s="23">
        <v>6000</v>
      </c>
      <c r="E52" s="54">
        <f>D52/F7</f>
        <v>1329.0508361944844</v>
      </c>
      <c r="F52" s="54"/>
      <c r="G52" s="20" t="s">
        <v>17</v>
      </c>
      <c r="H52" s="78">
        <v>42370</v>
      </c>
      <c r="I52" s="78">
        <v>42735</v>
      </c>
    </row>
    <row r="53" spans="1:9" s="50" customFormat="1" ht="15.75" customHeight="1">
      <c r="A53" s="20">
        <v>39</v>
      </c>
      <c r="B53" s="27" t="s">
        <v>77</v>
      </c>
      <c r="C53" s="22" t="s">
        <v>78</v>
      </c>
      <c r="D53" s="23">
        <v>1560</v>
      </c>
      <c r="E53" s="54">
        <f>D53/F7</f>
        <v>345.55321741056594</v>
      </c>
      <c r="F53" s="54"/>
      <c r="G53" s="20" t="s">
        <v>17</v>
      </c>
      <c r="H53" s="78">
        <v>42370</v>
      </c>
      <c r="I53" s="78">
        <v>42735</v>
      </c>
    </row>
    <row r="54" spans="1:9" s="50" customFormat="1" ht="15" customHeight="1">
      <c r="A54" s="20">
        <v>40</v>
      </c>
      <c r="B54" s="23" t="s">
        <v>79</v>
      </c>
      <c r="C54" s="22" t="s">
        <v>80</v>
      </c>
      <c r="D54" s="23">
        <v>1200</v>
      </c>
      <c r="E54" s="54">
        <f>D54/F7</f>
        <v>265.8101672388969</v>
      </c>
      <c r="F54" s="54"/>
      <c r="G54" s="20" t="s">
        <v>17</v>
      </c>
      <c r="H54" s="78">
        <v>42375</v>
      </c>
      <c r="I54" s="78">
        <v>42735</v>
      </c>
    </row>
    <row r="55" spans="1:9" s="50" customFormat="1" ht="25.5" customHeight="1">
      <c r="A55" s="20">
        <v>41</v>
      </c>
      <c r="B55" s="27" t="s">
        <v>81</v>
      </c>
      <c r="C55" s="22" t="s">
        <v>82</v>
      </c>
      <c r="D55" s="23">
        <v>300</v>
      </c>
      <c r="E55" s="54">
        <f>D55/F7</f>
        <v>66.452541809724224</v>
      </c>
      <c r="F55" s="54"/>
      <c r="G55" s="20" t="s">
        <v>17</v>
      </c>
      <c r="H55" s="78">
        <v>42370</v>
      </c>
      <c r="I55" s="78">
        <v>42735</v>
      </c>
    </row>
    <row r="56" spans="1:9" s="50" customFormat="1" ht="16.5" customHeight="1">
      <c r="A56" s="20">
        <v>42</v>
      </c>
      <c r="B56" s="27" t="s">
        <v>83</v>
      </c>
      <c r="C56" s="22" t="s">
        <v>84</v>
      </c>
      <c r="D56" s="23">
        <v>1700</v>
      </c>
      <c r="E56" s="54">
        <f>D56/F7</f>
        <v>376.56440358843724</v>
      </c>
      <c r="F56" s="54"/>
      <c r="G56" s="20" t="s">
        <v>17</v>
      </c>
      <c r="H56" s="78">
        <v>42370</v>
      </c>
      <c r="I56" s="78">
        <v>42735</v>
      </c>
    </row>
    <row r="57" spans="1:9" s="50" customFormat="1" ht="18" customHeight="1">
      <c r="A57" s="20">
        <v>43</v>
      </c>
      <c r="B57" s="27" t="s">
        <v>85</v>
      </c>
      <c r="C57" s="22" t="s">
        <v>86</v>
      </c>
      <c r="D57" s="23">
        <v>14930</v>
      </c>
      <c r="E57" s="54">
        <f>D57/F7</f>
        <v>3307.1214973972756</v>
      </c>
      <c r="F57" s="54"/>
      <c r="G57" s="20" t="s">
        <v>17</v>
      </c>
      <c r="H57" s="78">
        <v>42403</v>
      </c>
      <c r="I57" s="78">
        <v>42735</v>
      </c>
    </row>
    <row r="58" spans="1:9" s="50" customFormat="1" ht="15.75" customHeight="1">
      <c r="A58" s="20">
        <v>44</v>
      </c>
      <c r="B58" s="27" t="s">
        <v>87</v>
      </c>
      <c r="C58" s="22" t="s">
        <v>88</v>
      </c>
      <c r="D58" s="23">
        <v>2000</v>
      </c>
      <c r="E58" s="54">
        <f>D58/F7</f>
        <v>443.01694539816151</v>
      </c>
      <c r="F58" s="54"/>
      <c r="G58" s="20" t="s">
        <v>17</v>
      </c>
      <c r="H58" s="78">
        <v>42462</v>
      </c>
      <c r="I58" s="78">
        <v>42735</v>
      </c>
    </row>
    <row r="59" spans="1:9" s="50" customFormat="1" ht="15.75" customHeight="1">
      <c r="A59" s="20">
        <v>45</v>
      </c>
      <c r="B59" s="27" t="s">
        <v>89</v>
      </c>
      <c r="C59" s="22" t="s">
        <v>90</v>
      </c>
      <c r="D59" s="23">
        <v>3000</v>
      </c>
      <c r="E59" s="54">
        <f>D59/F7</f>
        <v>664.52541809724221</v>
      </c>
      <c r="F59" s="54"/>
      <c r="G59" s="20" t="s">
        <v>17</v>
      </c>
      <c r="H59" s="86">
        <v>42431</v>
      </c>
      <c r="I59" s="78">
        <v>42735</v>
      </c>
    </row>
    <row r="60" spans="1:9" s="50" customFormat="1" ht="26.25" customHeight="1">
      <c r="A60" s="20">
        <v>46</v>
      </c>
      <c r="B60" s="27" t="s">
        <v>91</v>
      </c>
      <c r="C60" s="22" t="s">
        <v>92</v>
      </c>
      <c r="D60" s="23">
        <v>1200</v>
      </c>
      <c r="E60" s="54">
        <f>D60/F7</f>
        <v>265.8101672388969</v>
      </c>
      <c r="F60" s="54"/>
      <c r="G60" s="20" t="s">
        <v>17</v>
      </c>
      <c r="H60" s="78">
        <v>42402</v>
      </c>
      <c r="I60" s="78">
        <v>42735</v>
      </c>
    </row>
    <row r="61" spans="1:9" s="50" customFormat="1" ht="27" customHeight="1">
      <c r="A61" s="20">
        <v>47</v>
      </c>
      <c r="B61" s="27" t="s">
        <v>93</v>
      </c>
      <c r="C61" s="22" t="s">
        <v>94</v>
      </c>
      <c r="D61" s="23">
        <v>2460</v>
      </c>
      <c r="E61" s="54">
        <f>D61/F7</f>
        <v>544.91084283973862</v>
      </c>
      <c r="F61" s="54"/>
      <c r="G61" s="20" t="s">
        <v>17</v>
      </c>
      <c r="H61" s="78">
        <v>42495</v>
      </c>
      <c r="I61" s="78">
        <v>42735</v>
      </c>
    </row>
    <row r="62" spans="1:9" s="50" customFormat="1" ht="15.75" customHeight="1">
      <c r="A62" s="20">
        <v>48</v>
      </c>
      <c r="B62" s="23" t="s">
        <v>95</v>
      </c>
      <c r="C62" s="22" t="s">
        <v>96</v>
      </c>
      <c r="D62" s="23">
        <v>30504</v>
      </c>
      <c r="E62" s="54">
        <f>D62/F7</f>
        <v>6756.8944512127591</v>
      </c>
      <c r="F62" s="54"/>
      <c r="G62" s="20" t="s">
        <v>17</v>
      </c>
      <c r="H62" s="78">
        <v>42370</v>
      </c>
      <c r="I62" s="78">
        <v>42735</v>
      </c>
    </row>
    <row r="63" spans="1:9" s="50" customFormat="1" ht="15" customHeight="1">
      <c r="A63" s="20">
        <v>49</v>
      </c>
      <c r="B63" s="23" t="s">
        <v>97</v>
      </c>
      <c r="C63" s="22" t="s">
        <v>98</v>
      </c>
      <c r="D63" s="20">
        <v>2070</v>
      </c>
      <c r="E63" s="54">
        <f>D63/F7</f>
        <v>458.52253848709711</v>
      </c>
      <c r="F63" s="54"/>
      <c r="G63" s="20" t="s">
        <v>17</v>
      </c>
      <c r="H63" s="78">
        <v>42370</v>
      </c>
      <c r="I63" s="78">
        <v>42735</v>
      </c>
    </row>
    <row r="64" spans="1:9" s="50" customFormat="1" ht="18" customHeight="1">
      <c r="A64" s="20">
        <v>50</v>
      </c>
      <c r="B64" s="27" t="s">
        <v>99</v>
      </c>
      <c r="C64" s="22" t="s">
        <v>100</v>
      </c>
      <c r="D64" s="23">
        <v>4613</v>
      </c>
      <c r="E64" s="54">
        <f>D64/F7</f>
        <v>1021.8185845608594</v>
      </c>
      <c r="F64" s="54"/>
      <c r="G64" s="20" t="s">
        <v>17</v>
      </c>
      <c r="H64" s="86">
        <v>42378</v>
      </c>
      <c r="I64" s="78">
        <v>42735</v>
      </c>
    </row>
    <row r="65" spans="1:9" s="50" customFormat="1" ht="17.25" customHeight="1">
      <c r="A65" s="20">
        <v>51</v>
      </c>
      <c r="B65" s="23" t="s">
        <v>101</v>
      </c>
      <c r="C65" s="22" t="s">
        <v>102</v>
      </c>
      <c r="D65" s="23">
        <v>13500</v>
      </c>
      <c r="E65" s="54">
        <f>D65/F7</f>
        <v>2990.3643814375901</v>
      </c>
      <c r="F65" s="54"/>
      <c r="G65" s="20" t="s">
        <v>17</v>
      </c>
      <c r="H65" s="78">
        <v>42370</v>
      </c>
      <c r="I65" s="78">
        <v>42735</v>
      </c>
    </row>
    <row r="66" spans="1:9" s="50" customFormat="1" ht="15" customHeight="1">
      <c r="A66" s="20">
        <v>52</v>
      </c>
      <c r="B66" s="27" t="s">
        <v>103</v>
      </c>
      <c r="C66" s="22" t="s">
        <v>104</v>
      </c>
      <c r="D66" s="23">
        <v>42000</v>
      </c>
      <c r="E66" s="54">
        <f>D66/F7</f>
        <v>9303.3558533613905</v>
      </c>
      <c r="F66" s="54"/>
      <c r="G66" s="20" t="s">
        <v>17</v>
      </c>
      <c r="H66" s="78">
        <v>42432</v>
      </c>
      <c r="I66" s="78">
        <v>42735</v>
      </c>
    </row>
    <row r="67" spans="1:9" s="50" customFormat="1" ht="17.25" customHeight="1">
      <c r="A67" s="20">
        <v>53</v>
      </c>
      <c r="B67" s="27" t="s">
        <v>120</v>
      </c>
      <c r="C67" s="22" t="s">
        <v>121</v>
      </c>
      <c r="D67" s="23">
        <v>181</v>
      </c>
      <c r="E67" s="54">
        <f>D67/F7</f>
        <v>40.093033558533612</v>
      </c>
      <c r="F67" s="54"/>
      <c r="G67" s="20" t="s">
        <v>17</v>
      </c>
      <c r="H67" s="78">
        <v>42475</v>
      </c>
      <c r="I67" s="78">
        <v>42735</v>
      </c>
    </row>
    <row r="68" spans="1:9" s="50" customFormat="1" ht="16.5" customHeight="1">
      <c r="A68" s="20">
        <v>54</v>
      </c>
      <c r="B68" s="27" t="s">
        <v>105</v>
      </c>
      <c r="C68" s="22" t="s">
        <v>106</v>
      </c>
      <c r="D68" s="23">
        <v>2500</v>
      </c>
      <c r="E68" s="54">
        <f>D68/F7</f>
        <v>553.7711817477018</v>
      </c>
      <c r="F68" s="54"/>
      <c r="G68" s="20" t="s">
        <v>17</v>
      </c>
      <c r="H68" s="78">
        <v>42375</v>
      </c>
      <c r="I68" s="78">
        <v>42735</v>
      </c>
    </row>
    <row r="69" spans="1:9" s="50" customFormat="1" ht="16.5" customHeight="1">
      <c r="A69" s="20">
        <v>55</v>
      </c>
      <c r="B69" s="27" t="s">
        <v>156</v>
      </c>
      <c r="C69" s="22" t="s">
        <v>157</v>
      </c>
      <c r="D69" s="23">
        <v>3400</v>
      </c>
      <c r="E69" s="54">
        <f>D69/F7</f>
        <v>753.12880717687449</v>
      </c>
      <c r="F69" s="54"/>
      <c r="G69" s="20" t="s">
        <v>153</v>
      </c>
      <c r="H69" s="78">
        <v>42495</v>
      </c>
      <c r="I69" s="78">
        <v>42735</v>
      </c>
    </row>
    <row r="70" spans="1:9" s="50" customFormat="1" ht="16.5" customHeight="1">
      <c r="A70" s="20">
        <v>56</v>
      </c>
      <c r="B70" s="27" t="s">
        <v>154</v>
      </c>
      <c r="C70" s="22" t="s">
        <v>155</v>
      </c>
      <c r="D70" s="23">
        <v>11000</v>
      </c>
      <c r="E70" s="54">
        <f>D70/F7</f>
        <v>2436.593199689888</v>
      </c>
      <c r="F70" s="54"/>
      <c r="G70" s="20" t="s">
        <v>153</v>
      </c>
      <c r="H70" s="78">
        <v>42432</v>
      </c>
      <c r="I70" s="78">
        <v>42735</v>
      </c>
    </row>
    <row r="71" spans="1:9" s="50" customFormat="1" ht="18" customHeight="1">
      <c r="A71" s="20">
        <v>57</v>
      </c>
      <c r="B71" s="27" t="s">
        <v>107</v>
      </c>
      <c r="C71" s="22" t="s">
        <v>108</v>
      </c>
      <c r="D71" s="23">
        <v>10047</v>
      </c>
      <c r="E71" s="54">
        <f>D71/F7</f>
        <v>2225.495625207664</v>
      </c>
      <c r="F71" s="54"/>
      <c r="G71" s="20" t="s">
        <v>17</v>
      </c>
      <c r="H71" s="78">
        <v>42525</v>
      </c>
      <c r="I71" s="78">
        <v>42735</v>
      </c>
    </row>
    <row r="72" spans="1:9" s="50" customFormat="1" ht="29.25" customHeight="1" thickBot="1">
      <c r="A72" s="20">
        <v>58</v>
      </c>
      <c r="B72" s="41" t="s">
        <v>109</v>
      </c>
      <c r="C72" s="32" t="s">
        <v>110</v>
      </c>
      <c r="D72" s="31">
        <v>140735</v>
      </c>
      <c r="E72" s="57">
        <f>D72/F7</f>
        <v>31173.994905305128</v>
      </c>
      <c r="F72" s="57"/>
      <c r="G72" s="30" t="s">
        <v>113</v>
      </c>
      <c r="H72" s="32" t="s">
        <v>160</v>
      </c>
      <c r="I72" s="80">
        <v>42735</v>
      </c>
    </row>
    <row r="73" spans="1:9" s="50" customFormat="1" ht="16.5" customHeight="1" thickBot="1">
      <c r="A73" s="33"/>
      <c r="B73" s="34" t="s">
        <v>70</v>
      </c>
      <c r="C73" s="35"/>
      <c r="D73" s="36">
        <f>SUM(D50:D72)</f>
        <v>494902</v>
      </c>
      <c r="E73" s="58">
        <f>SUM(E50:E72)</f>
        <v>109624.98615572044</v>
      </c>
      <c r="F73" s="61"/>
      <c r="G73" s="47"/>
      <c r="H73" s="87"/>
      <c r="I73" s="84"/>
    </row>
    <row r="74" spans="1:9" s="50" customFormat="1" ht="26.25" customHeight="1" thickBot="1">
      <c r="A74" s="42">
        <v>59</v>
      </c>
      <c r="B74" s="43" t="s">
        <v>111</v>
      </c>
      <c r="C74" s="44" t="s">
        <v>112</v>
      </c>
      <c r="D74" s="45">
        <v>5000</v>
      </c>
      <c r="E74" s="62">
        <f>D74/F7</f>
        <v>1107.5423634954036</v>
      </c>
      <c r="F74" s="62"/>
      <c r="G74" s="42" t="s">
        <v>17</v>
      </c>
      <c r="H74" s="88">
        <v>42370</v>
      </c>
      <c r="I74" s="89">
        <v>42735</v>
      </c>
    </row>
    <row r="75" spans="1:9" s="50" customFormat="1" ht="18.75" customHeight="1" thickBot="1">
      <c r="A75" s="46"/>
      <c r="B75" s="34" t="s">
        <v>114</v>
      </c>
      <c r="C75" s="36"/>
      <c r="D75" s="36">
        <f>SUM(D74)</f>
        <v>5000</v>
      </c>
      <c r="E75" s="58">
        <f>SUM(E74)</f>
        <v>1107.5423634954036</v>
      </c>
      <c r="F75" s="61"/>
      <c r="G75" s="90"/>
      <c r="H75" s="90"/>
      <c r="I75" s="91"/>
    </row>
    <row r="76" spans="1:9" s="50" customFormat="1" ht="17.25" customHeight="1" thickBot="1">
      <c r="A76" s="46"/>
      <c r="B76" s="34" t="s">
        <v>115</v>
      </c>
      <c r="C76" s="47"/>
      <c r="D76" s="47">
        <f>SUM(D75,D73,D47)</f>
        <v>1041612</v>
      </c>
      <c r="E76" s="58">
        <f>SUM(E75,E73,E47)</f>
        <v>230725.88326503488</v>
      </c>
      <c r="F76" s="61"/>
      <c r="G76" s="90"/>
      <c r="H76" s="90"/>
      <c r="I76" s="91"/>
    </row>
    <row r="77" spans="1:9">
      <c r="A77" s="48"/>
      <c r="B77" s="50"/>
      <c r="C77" s="50"/>
      <c r="D77" s="50"/>
      <c r="E77" s="50"/>
      <c r="F77" s="50"/>
    </row>
    <row r="78" spans="1:9">
      <c r="A78" s="48"/>
      <c r="B78" s="51" t="s">
        <v>117</v>
      </c>
      <c r="C78" s="50"/>
      <c r="D78" s="50"/>
      <c r="E78" s="50"/>
      <c r="F78" s="50"/>
      <c r="H78" s="93" t="s">
        <v>116</v>
      </c>
      <c r="I78" s="93"/>
    </row>
    <row r="79" spans="1:9">
      <c r="A79" s="8"/>
      <c r="B79" s="92" t="s">
        <v>180</v>
      </c>
      <c r="E79" s="50"/>
      <c r="F79" s="50"/>
      <c r="H79" s="94" t="s">
        <v>179</v>
      </c>
      <c r="I79" s="94"/>
    </row>
    <row r="80" spans="1:9">
      <c r="A80" s="8"/>
      <c r="B80" s="17" t="s">
        <v>3</v>
      </c>
      <c r="E80" s="50"/>
      <c r="F80" s="50"/>
    </row>
    <row r="81" spans="1:9">
      <c r="A81" s="8"/>
      <c r="C81" s="8"/>
      <c r="D81" s="8"/>
      <c r="E81" s="49"/>
      <c r="F81" s="48"/>
      <c r="G81" s="8"/>
      <c r="H81" s="8"/>
      <c r="I81" s="8"/>
    </row>
    <row r="82" spans="1:9">
      <c r="A82" s="8"/>
      <c r="B82" s="8"/>
      <c r="C82" s="8"/>
      <c r="D82" s="8"/>
      <c r="E82" s="49"/>
      <c r="F82" s="48"/>
      <c r="G82" s="8"/>
      <c r="H82" s="8"/>
      <c r="I82" s="8"/>
    </row>
    <row r="83" spans="1:9">
      <c r="A83" s="8"/>
      <c r="B83" s="8"/>
      <c r="C83" s="8"/>
      <c r="D83" s="8"/>
      <c r="E83" s="49"/>
      <c r="F83" s="48"/>
      <c r="G83" s="8"/>
      <c r="H83" s="8"/>
      <c r="I83" s="8"/>
    </row>
    <row r="84" spans="1:9">
      <c r="A84" s="8"/>
      <c r="B84" s="8"/>
      <c r="C84" s="8"/>
      <c r="D84" s="8"/>
      <c r="E84" s="49"/>
      <c r="F84" s="48"/>
      <c r="G84" s="8"/>
      <c r="H84" s="8"/>
      <c r="I84" s="8"/>
    </row>
    <row r="85" spans="1:9">
      <c r="A85" s="8"/>
      <c r="B85" s="8"/>
      <c r="C85" s="8"/>
      <c r="D85" s="8"/>
      <c r="E85" s="49"/>
      <c r="F85" s="48"/>
      <c r="G85" s="8"/>
      <c r="H85" s="8"/>
      <c r="I85" s="8"/>
    </row>
    <row r="86" spans="1:9">
      <c r="A86" s="8"/>
      <c r="B86" s="8"/>
      <c r="C86" s="8"/>
      <c r="D86" s="8"/>
      <c r="E86" s="49"/>
      <c r="F86" s="48"/>
      <c r="G86" s="8"/>
      <c r="H86" s="8"/>
      <c r="I86" s="8"/>
    </row>
    <row r="87" spans="1:9">
      <c r="A87" s="8"/>
      <c r="B87" s="8"/>
      <c r="C87" s="8"/>
      <c r="D87" s="8"/>
      <c r="E87" s="9"/>
      <c r="F87" s="8"/>
      <c r="G87" s="8"/>
      <c r="H87" s="8"/>
      <c r="I87" s="8"/>
    </row>
    <row r="88" spans="1:9">
      <c r="A88" s="8"/>
      <c r="B88" s="8"/>
      <c r="C88" s="8"/>
      <c r="D88" s="8"/>
      <c r="E88" s="9"/>
      <c r="F88" s="8"/>
      <c r="G88" s="8"/>
      <c r="H88" s="8"/>
      <c r="I88" s="8"/>
    </row>
    <row r="89" spans="1:9">
      <c r="A89" s="8"/>
      <c r="B89" s="8"/>
      <c r="C89" s="8"/>
      <c r="D89" s="8"/>
      <c r="E89" s="9"/>
      <c r="F89" s="8"/>
      <c r="G89" s="8"/>
      <c r="H89" s="8"/>
      <c r="I89" s="8"/>
    </row>
    <row r="90" spans="1:9">
      <c r="E90" s="10"/>
    </row>
  </sheetData>
  <mergeCells count="4">
    <mergeCell ref="G3:H3"/>
    <mergeCell ref="G4:H4"/>
    <mergeCell ref="H79:I79"/>
    <mergeCell ref="H78:I78"/>
  </mergeCells>
  <phoneticPr fontId="4" type="noConversion"/>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2:V35"/>
  <sheetViews>
    <sheetView workbookViewId="0">
      <selection activeCell="B11" sqref="B11"/>
    </sheetView>
  </sheetViews>
  <sheetFormatPr defaultRowHeight="12.75"/>
  <cols>
    <col min="1" max="1" width="5.140625" customWidth="1"/>
    <col min="2" max="2" width="6.85546875" customWidth="1"/>
    <col min="3" max="3" width="10" customWidth="1"/>
    <col min="4" max="4" width="7.85546875" customWidth="1"/>
    <col min="5" max="5" width="6.42578125" customWidth="1"/>
    <col min="6" max="6" width="6.7109375" customWidth="1"/>
    <col min="7" max="7" width="10.42578125" customWidth="1"/>
    <col min="8" max="8" width="9.42578125" customWidth="1"/>
    <col min="9" max="9" width="6.42578125" customWidth="1"/>
    <col min="10" max="10" width="8.85546875" customWidth="1"/>
    <col min="11" max="11" width="7.42578125" customWidth="1"/>
    <col min="12" max="12" width="9" customWidth="1"/>
    <col min="13" max="13" width="7.85546875" customWidth="1"/>
    <col min="14" max="14" width="8.28515625" customWidth="1"/>
    <col min="15" max="15" width="7.5703125" customWidth="1"/>
    <col min="16" max="16" width="7" customWidth="1"/>
    <col min="17" max="17" width="7.5703125" customWidth="1"/>
    <col min="18" max="18" width="8" customWidth="1"/>
    <col min="19" max="19" width="6.42578125" customWidth="1"/>
    <col min="20" max="20" width="6.7109375" customWidth="1"/>
    <col min="21" max="21" width="7" customWidth="1"/>
  </cols>
  <sheetData>
    <row r="2" spans="1:16">
      <c r="B2">
        <v>2012</v>
      </c>
    </row>
    <row r="4" spans="1:16">
      <c r="A4" s="5" t="s">
        <v>122</v>
      </c>
      <c r="B4" s="5" t="s">
        <v>123</v>
      </c>
      <c r="C4" s="5" t="s">
        <v>124</v>
      </c>
      <c r="D4" s="5" t="s">
        <v>125</v>
      </c>
      <c r="E4" s="7" t="s">
        <v>126</v>
      </c>
      <c r="F4" s="7" t="s">
        <v>127</v>
      </c>
      <c r="G4" s="7" t="s">
        <v>1</v>
      </c>
      <c r="H4" s="7" t="s">
        <v>128</v>
      </c>
      <c r="I4" s="7" t="s">
        <v>129</v>
      </c>
      <c r="J4" s="7" t="s">
        <v>130</v>
      </c>
      <c r="K4" s="7" t="s">
        <v>131</v>
      </c>
      <c r="L4" s="7" t="s">
        <v>132</v>
      </c>
      <c r="M4" s="7" t="s">
        <v>133</v>
      </c>
      <c r="N4" s="7" t="s">
        <v>134</v>
      </c>
      <c r="O4" s="7" t="s">
        <v>135</v>
      </c>
      <c r="P4" s="7" t="s">
        <v>136</v>
      </c>
    </row>
    <row r="5" spans="1:16">
      <c r="A5" s="1">
        <v>1</v>
      </c>
      <c r="B5" s="1">
        <v>7405.21</v>
      </c>
      <c r="C5" s="1">
        <v>2050.61</v>
      </c>
      <c r="D5" s="1">
        <v>310.49</v>
      </c>
      <c r="E5" s="1">
        <v>608</v>
      </c>
      <c r="F5" s="1">
        <v>248</v>
      </c>
      <c r="G5" s="1">
        <v>834</v>
      </c>
      <c r="H5" s="1">
        <v>1984</v>
      </c>
      <c r="I5" s="1">
        <v>95.48</v>
      </c>
      <c r="J5" s="1">
        <v>86.8</v>
      </c>
      <c r="K5" s="1">
        <v>250</v>
      </c>
      <c r="L5" s="1">
        <v>49.6</v>
      </c>
      <c r="M5" s="1">
        <v>95.48</v>
      </c>
      <c r="N5" s="1">
        <v>1700</v>
      </c>
      <c r="O5" s="1">
        <v>8550</v>
      </c>
      <c r="P5" s="1">
        <v>250</v>
      </c>
    </row>
    <row r="6" spans="1:16">
      <c r="A6" s="1">
        <v>2</v>
      </c>
      <c r="B6" s="1">
        <v>2655</v>
      </c>
      <c r="C6" s="1">
        <v>4916</v>
      </c>
      <c r="D6" s="1">
        <v>419</v>
      </c>
      <c r="E6" s="1">
        <v>560</v>
      </c>
      <c r="F6" s="1">
        <v>248</v>
      </c>
      <c r="G6" s="1">
        <v>875</v>
      </c>
      <c r="H6" s="1">
        <v>1984</v>
      </c>
      <c r="I6" s="1">
        <v>95.48</v>
      </c>
      <c r="J6" s="1">
        <v>86.8</v>
      </c>
      <c r="K6" s="1">
        <v>250</v>
      </c>
      <c r="L6" s="1">
        <v>49.6</v>
      </c>
      <c r="M6" s="1">
        <v>95.48</v>
      </c>
      <c r="N6" s="1"/>
      <c r="O6" s="1"/>
      <c r="P6" s="1">
        <v>260</v>
      </c>
    </row>
    <row r="7" spans="1:16">
      <c r="A7" s="1">
        <v>3</v>
      </c>
      <c r="B7" s="1">
        <v>15361</v>
      </c>
      <c r="C7" s="1">
        <v>7500</v>
      </c>
      <c r="D7" s="1">
        <v>284</v>
      </c>
      <c r="E7" s="1">
        <v>580</v>
      </c>
      <c r="F7" s="1">
        <v>248</v>
      </c>
      <c r="G7" s="1">
        <v>850</v>
      </c>
      <c r="H7" s="1">
        <v>1984</v>
      </c>
      <c r="I7" s="1">
        <v>95.48</v>
      </c>
      <c r="J7" s="1">
        <v>86.8</v>
      </c>
      <c r="K7" s="1">
        <v>250</v>
      </c>
      <c r="L7" s="1">
        <v>49.6</v>
      </c>
      <c r="M7" s="1">
        <v>95.48</v>
      </c>
      <c r="N7" s="1"/>
      <c r="O7" s="1"/>
      <c r="P7" s="1">
        <v>265</v>
      </c>
    </row>
    <row r="8" spans="1:16">
      <c r="A8" s="1">
        <v>4</v>
      </c>
      <c r="B8" s="1">
        <v>3135</v>
      </c>
      <c r="C8" s="1">
        <v>4200</v>
      </c>
      <c r="D8" s="1">
        <v>300</v>
      </c>
      <c r="E8" s="1">
        <v>590</v>
      </c>
      <c r="F8" s="1">
        <v>248</v>
      </c>
      <c r="G8" s="1">
        <v>899</v>
      </c>
      <c r="H8" s="1">
        <v>1984</v>
      </c>
      <c r="I8" s="1">
        <v>95.48</v>
      </c>
      <c r="J8" s="1">
        <v>86.8</v>
      </c>
      <c r="K8" s="1">
        <v>250</v>
      </c>
      <c r="L8" s="1">
        <v>49.6</v>
      </c>
      <c r="M8" s="1">
        <v>95.48</v>
      </c>
      <c r="N8" s="1"/>
      <c r="O8" s="1"/>
      <c r="P8" s="1">
        <v>215</v>
      </c>
    </row>
    <row r="9" spans="1:16">
      <c r="A9" s="1">
        <v>5</v>
      </c>
      <c r="B9" s="1">
        <v>3034</v>
      </c>
      <c r="C9" s="1">
        <v>6800</v>
      </c>
      <c r="D9" s="1">
        <v>300</v>
      </c>
      <c r="E9" s="1">
        <v>570</v>
      </c>
      <c r="F9" s="1">
        <v>248</v>
      </c>
      <c r="G9" s="1">
        <v>907</v>
      </c>
      <c r="H9" s="1">
        <v>1984</v>
      </c>
      <c r="I9" s="1">
        <v>95.48</v>
      </c>
      <c r="J9" s="1">
        <v>86.8</v>
      </c>
      <c r="K9" s="1">
        <v>250</v>
      </c>
      <c r="L9" s="1">
        <v>49.6</v>
      </c>
      <c r="M9" s="1">
        <v>95.48</v>
      </c>
      <c r="N9" s="1"/>
      <c r="O9" s="1"/>
      <c r="P9" s="1"/>
    </row>
    <row r="10" spans="1:16">
      <c r="A10" s="1">
        <v>6</v>
      </c>
      <c r="B10" s="1">
        <v>3650</v>
      </c>
      <c r="C10" s="1">
        <v>4700</v>
      </c>
      <c r="D10" s="1">
        <v>300</v>
      </c>
      <c r="E10" s="1">
        <v>630</v>
      </c>
      <c r="F10" s="1">
        <v>248</v>
      </c>
      <c r="G10" s="1">
        <v>924</v>
      </c>
      <c r="H10" s="1">
        <v>1984</v>
      </c>
      <c r="I10" s="1">
        <v>95.48</v>
      </c>
      <c r="J10" s="1">
        <v>86.8</v>
      </c>
      <c r="K10" s="1">
        <v>250</v>
      </c>
      <c r="L10" s="1">
        <v>49.6</v>
      </c>
      <c r="M10" s="1">
        <v>95.48</v>
      </c>
      <c r="N10" s="1"/>
      <c r="O10" s="1"/>
      <c r="P10" s="1"/>
    </row>
    <row r="11" spans="1:16">
      <c r="A11" s="1">
        <v>7</v>
      </c>
      <c r="B11" s="1">
        <v>257</v>
      </c>
      <c r="C11" s="1">
        <v>8200</v>
      </c>
      <c r="D11" s="1">
        <v>300</v>
      </c>
      <c r="E11" s="1">
        <v>680</v>
      </c>
      <c r="F11" s="1">
        <v>248</v>
      </c>
      <c r="G11" s="1">
        <v>941</v>
      </c>
      <c r="H11" s="1">
        <v>1984</v>
      </c>
      <c r="I11" s="1">
        <v>95.48</v>
      </c>
      <c r="J11" s="1">
        <v>86.8</v>
      </c>
      <c r="K11" s="1">
        <v>250</v>
      </c>
      <c r="L11" s="1">
        <v>49.6</v>
      </c>
      <c r="M11" s="1">
        <v>95.48</v>
      </c>
      <c r="N11" s="1"/>
      <c r="O11" s="1"/>
      <c r="P11" s="1"/>
    </row>
    <row r="12" spans="1:16">
      <c r="A12" s="1">
        <v>8</v>
      </c>
      <c r="B12" s="1">
        <v>260</v>
      </c>
      <c r="C12" s="1">
        <v>6000</v>
      </c>
      <c r="D12" s="1">
        <v>300</v>
      </c>
      <c r="E12" s="1">
        <v>690</v>
      </c>
      <c r="F12" s="1">
        <v>248</v>
      </c>
      <c r="G12" s="1">
        <v>958</v>
      </c>
      <c r="H12" s="1">
        <v>1984</v>
      </c>
      <c r="I12" s="1">
        <v>95.48</v>
      </c>
      <c r="J12" s="1">
        <v>86.8</v>
      </c>
      <c r="K12" s="1">
        <v>250</v>
      </c>
      <c r="L12" s="1">
        <v>49.6</v>
      </c>
      <c r="M12" s="1">
        <v>95.48</v>
      </c>
      <c r="N12" s="1"/>
      <c r="O12" s="1"/>
      <c r="P12" s="1"/>
    </row>
    <row r="13" spans="1:16">
      <c r="A13" s="1">
        <v>9</v>
      </c>
      <c r="B13" s="1">
        <v>3500</v>
      </c>
      <c r="C13" s="1">
        <v>6200</v>
      </c>
      <c r="D13" s="1">
        <v>300</v>
      </c>
      <c r="E13" s="1">
        <v>700</v>
      </c>
      <c r="F13" s="1">
        <v>248</v>
      </c>
      <c r="G13" s="1">
        <v>975</v>
      </c>
      <c r="H13" s="1">
        <v>1984</v>
      </c>
      <c r="I13" s="1">
        <v>95.48</v>
      </c>
      <c r="J13" s="1">
        <v>86.8</v>
      </c>
      <c r="K13" s="1">
        <v>250</v>
      </c>
      <c r="L13" s="1">
        <v>49.6</v>
      </c>
      <c r="M13" s="1">
        <v>95.48</v>
      </c>
      <c r="N13" s="1"/>
      <c r="O13" s="1"/>
      <c r="P13" s="1"/>
    </row>
    <row r="14" spans="1:16">
      <c r="A14" s="1">
        <v>10</v>
      </c>
      <c r="B14" s="1">
        <v>1207</v>
      </c>
      <c r="C14" s="1">
        <v>8900</v>
      </c>
      <c r="D14" s="1">
        <v>451.37</v>
      </c>
      <c r="E14" s="1">
        <v>616</v>
      </c>
      <c r="F14" s="1">
        <v>248</v>
      </c>
      <c r="G14" s="1">
        <v>992</v>
      </c>
      <c r="H14" s="1">
        <v>1984</v>
      </c>
      <c r="I14" s="1">
        <v>95.48</v>
      </c>
      <c r="J14" s="1">
        <v>86.8</v>
      </c>
      <c r="K14" s="1">
        <v>250</v>
      </c>
      <c r="L14" s="1">
        <v>49.6</v>
      </c>
      <c r="M14" s="1">
        <v>95.48</v>
      </c>
      <c r="N14" s="1"/>
      <c r="O14" s="1"/>
      <c r="P14" s="1"/>
    </row>
    <row r="15" spans="1:16">
      <c r="A15" s="1">
        <v>11</v>
      </c>
      <c r="B15" s="1">
        <v>1066</v>
      </c>
      <c r="C15" s="1">
        <v>6340.65</v>
      </c>
      <c r="D15" s="1">
        <v>462.21</v>
      </c>
      <c r="E15" s="1">
        <v>875</v>
      </c>
      <c r="F15" s="1">
        <v>248</v>
      </c>
      <c r="G15" s="1">
        <v>900</v>
      </c>
      <c r="H15" s="1">
        <v>1984</v>
      </c>
      <c r="I15" s="1">
        <v>95.48</v>
      </c>
      <c r="J15" s="1">
        <v>86.8</v>
      </c>
      <c r="K15" s="1">
        <v>250</v>
      </c>
      <c r="L15" s="1">
        <v>49.6</v>
      </c>
      <c r="M15" s="1">
        <v>95.48</v>
      </c>
      <c r="N15" s="1"/>
      <c r="O15" s="1"/>
      <c r="P15" s="1"/>
    </row>
    <row r="16" spans="1:16">
      <c r="A16" s="1">
        <v>12</v>
      </c>
      <c r="B16" s="1">
        <v>3056</v>
      </c>
      <c r="C16" s="1">
        <v>5000</v>
      </c>
      <c r="D16" s="1">
        <v>300</v>
      </c>
      <c r="E16" s="1">
        <v>877</v>
      </c>
      <c r="F16" s="1">
        <v>248</v>
      </c>
      <c r="G16" s="1">
        <v>890</v>
      </c>
      <c r="H16" s="1">
        <v>1984</v>
      </c>
      <c r="I16" s="1">
        <v>95.48</v>
      </c>
      <c r="J16" s="1">
        <v>86.8</v>
      </c>
      <c r="K16" s="1">
        <v>250</v>
      </c>
      <c r="L16" s="1">
        <v>49.6</v>
      </c>
      <c r="M16" s="1">
        <v>95.48</v>
      </c>
      <c r="N16" s="1"/>
      <c r="O16" s="1"/>
      <c r="P16" s="1"/>
    </row>
    <row r="17" spans="1:22">
      <c r="B17" s="1">
        <f t="shared" ref="B17:L17" si="0">SUM(B5:B16)</f>
        <v>44586.21</v>
      </c>
      <c r="C17" s="1">
        <f t="shared" si="0"/>
        <v>70807.259999999995</v>
      </c>
      <c r="D17" s="1">
        <f t="shared" si="0"/>
        <v>4027.0699999999997</v>
      </c>
      <c r="E17" s="1">
        <f t="shared" si="0"/>
        <v>7976</v>
      </c>
      <c r="F17" s="1">
        <f t="shared" si="0"/>
        <v>2976</v>
      </c>
      <c r="G17" s="1">
        <f t="shared" si="0"/>
        <v>10945</v>
      </c>
      <c r="H17" s="1">
        <f t="shared" si="0"/>
        <v>23808</v>
      </c>
      <c r="I17" s="1">
        <f t="shared" si="0"/>
        <v>1145.76</v>
      </c>
      <c r="J17" s="1">
        <f t="shared" si="0"/>
        <v>1041.5999999999997</v>
      </c>
      <c r="K17" s="1">
        <f t="shared" si="0"/>
        <v>3000</v>
      </c>
      <c r="L17" s="1">
        <f t="shared" si="0"/>
        <v>595.20000000000016</v>
      </c>
      <c r="M17" s="1">
        <f>SUM(M5:M16)</f>
        <v>1145.76</v>
      </c>
      <c r="N17" s="1">
        <f>SUM(N5:N16)</f>
        <v>1700</v>
      </c>
      <c r="O17" s="1">
        <f>SUM(O5:O16)</f>
        <v>8550</v>
      </c>
      <c r="P17" s="1">
        <f>SUM(P5:P16)</f>
        <v>990</v>
      </c>
    </row>
    <row r="19" spans="1:22">
      <c r="B19" s="8"/>
      <c r="C19" s="8"/>
      <c r="D19" s="8"/>
      <c r="E19" s="8"/>
      <c r="F19" s="8"/>
      <c r="G19" s="8"/>
      <c r="H19" s="8"/>
      <c r="I19" s="8"/>
      <c r="J19" s="8"/>
      <c r="K19" s="8"/>
      <c r="L19" s="8"/>
      <c r="M19" s="8"/>
      <c r="N19" s="8"/>
      <c r="O19" s="8"/>
      <c r="P19" s="8"/>
      <c r="Q19" s="8"/>
      <c r="R19" s="8"/>
      <c r="S19" s="8"/>
      <c r="T19" s="8"/>
      <c r="U19" s="8"/>
      <c r="V19" s="8"/>
    </row>
    <row r="20" spans="1:22">
      <c r="B20" s="8"/>
      <c r="C20" s="8"/>
      <c r="D20" s="8"/>
      <c r="E20" s="8"/>
      <c r="F20" s="8"/>
      <c r="G20" s="8"/>
      <c r="H20" s="8"/>
      <c r="I20" s="8"/>
      <c r="J20" s="8"/>
      <c r="K20" s="8"/>
      <c r="L20" s="8"/>
      <c r="M20" s="8"/>
      <c r="N20" s="8"/>
      <c r="O20" s="8"/>
      <c r="P20" s="8"/>
      <c r="Q20" s="8"/>
      <c r="R20" s="8"/>
      <c r="S20" s="8"/>
      <c r="T20" s="8"/>
      <c r="U20" s="8"/>
      <c r="V20" s="8"/>
    </row>
    <row r="21" spans="1:22">
      <c r="H21" s="8"/>
      <c r="I21" s="8"/>
      <c r="J21" s="8"/>
      <c r="K21" s="8"/>
      <c r="L21" s="8"/>
      <c r="M21" s="8"/>
      <c r="N21" s="8"/>
      <c r="O21" s="8"/>
      <c r="P21" s="8"/>
      <c r="Q21" s="8"/>
      <c r="R21" s="8"/>
      <c r="S21" s="8"/>
      <c r="T21" s="8"/>
      <c r="U21" s="8"/>
      <c r="V21" s="8"/>
    </row>
    <row r="22" spans="1:22">
      <c r="A22" s="5" t="s">
        <v>122</v>
      </c>
      <c r="B22" s="5" t="s">
        <v>137</v>
      </c>
      <c r="C22" s="1" t="s">
        <v>138</v>
      </c>
      <c r="D22" s="1" t="s">
        <v>139</v>
      </c>
      <c r="E22" s="1" t="s">
        <v>140</v>
      </c>
      <c r="F22" s="1" t="s">
        <v>141</v>
      </c>
      <c r="G22" s="13" t="s">
        <v>142</v>
      </c>
      <c r="H22" s="13" t="s">
        <v>143</v>
      </c>
      <c r="I22" s="8"/>
      <c r="J22" s="8"/>
      <c r="K22" s="8"/>
      <c r="L22" s="8"/>
      <c r="M22" s="8"/>
      <c r="N22" s="8"/>
      <c r="O22" s="8"/>
      <c r="P22" s="8"/>
      <c r="Q22" s="8"/>
      <c r="R22" s="8"/>
      <c r="S22" s="8"/>
      <c r="T22" s="8"/>
      <c r="U22" s="8"/>
      <c r="V22" s="8"/>
    </row>
    <row r="23" spans="1:22">
      <c r="A23" s="1">
        <v>1</v>
      </c>
      <c r="B23" s="1"/>
      <c r="C23" s="1">
        <v>5009</v>
      </c>
      <c r="D23" s="1">
        <v>350</v>
      </c>
      <c r="E23" s="1">
        <v>310</v>
      </c>
      <c r="F23" s="1">
        <v>248</v>
      </c>
      <c r="G23" s="1">
        <v>590</v>
      </c>
      <c r="H23" s="13">
        <v>1056</v>
      </c>
      <c r="I23" s="8"/>
      <c r="J23" s="8"/>
      <c r="K23" s="8"/>
      <c r="L23" s="8"/>
      <c r="M23" s="8"/>
      <c r="N23" s="8"/>
      <c r="O23" s="8"/>
      <c r="P23" s="8"/>
      <c r="Q23" s="8"/>
      <c r="R23" s="8"/>
      <c r="S23" s="8"/>
      <c r="T23" s="8"/>
      <c r="U23" s="8"/>
      <c r="V23" s="8"/>
    </row>
    <row r="24" spans="1:22">
      <c r="A24" s="1">
        <v>2</v>
      </c>
      <c r="B24" s="1"/>
      <c r="C24" s="1"/>
      <c r="D24" s="1">
        <v>545</v>
      </c>
      <c r="E24" s="1"/>
      <c r="F24" s="1">
        <v>248</v>
      </c>
      <c r="G24" s="1"/>
      <c r="H24" s="1"/>
      <c r="I24" s="8"/>
      <c r="J24" s="8"/>
      <c r="K24" s="8"/>
      <c r="L24" s="8"/>
      <c r="M24" s="8"/>
      <c r="N24" s="8"/>
      <c r="O24" s="8"/>
      <c r="P24" s="8"/>
      <c r="Q24" s="8"/>
      <c r="R24" s="8"/>
      <c r="S24" s="8"/>
      <c r="T24" s="8"/>
      <c r="U24" s="8"/>
      <c r="V24" s="8"/>
    </row>
    <row r="25" spans="1:22">
      <c r="A25" s="1">
        <v>3</v>
      </c>
      <c r="B25" s="1"/>
      <c r="C25" s="1"/>
      <c r="D25" s="1"/>
      <c r="E25" s="1"/>
      <c r="F25" s="1"/>
      <c r="G25" s="1"/>
      <c r="H25" s="1"/>
      <c r="I25" s="8"/>
      <c r="J25" s="8"/>
      <c r="K25" s="8"/>
      <c r="L25" s="8"/>
      <c r="M25" s="8"/>
      <c r="N25" s="8"/>
      <c r="O25" s="8"/>
      <c r="P25" s="8"/>
      <c r="Q25" s="8"/>
      <c r="R25" s="8"/>
      <c r="S25" s="8"/>
      <c r="T25" s="8"/>
      <c r="U25" s="8"/>
      <c r="V25" s="8"/>
    </row>
    <row r="26" spans="1:22">
      <c r="A26" s="1">
        <v>4</v>
      </c>
      <c r="B26" s="1"/>
      <c r="C26" s="1">
        <v>5009</v>
      </c>
      <c r="D26" s="1"/>
      <c r="E26" s="1"/>
      <c r="F26" s="1"/>
      <c r="G26" s="1"/>
      <c r="H26" s="1"/>
      <c r="I26" s="8"/>
      <c r="J26" s="8"/>
      <c r="K26" s="8"/>
      <c r="L26" s="8"/>
      <c r="M26" s="8"/>
      <c r="N26" s="8"/>
      <c r="O26" s="8"/>
      <c r="P26" s="8"/>
      <c r="Q26" s="8"/>
      <c r="R26" s="8"/>
      <c r="S26" s="8"/>
      <c r="T26" s="8"/>
      <c r="U26" s="8"/>
      <c r="V26" s="8"/>
    </row>
    <row r="27" spans="1:22">
      <c r="A27" s="1">
        <v>5</v>
      </c>
      <c r="B27" s="1"/>
      <c r="C27" s="1"/>
      <c r="D27" s="1"/>
      <c r="E27" s="1"/>
      <c r="F27" s="1"/>
      <c r="G27" s="1"/>
      <c r="H27" s="1"/>
      <c r="I27" s="8"/>
      <c r="J27" s="8"/>
      <c r="K27" s="8"/>
      <c r="L27" s="8"/>
      <c r="M27" s="8"/>
      <c r="N27" s="8"/>
      <c r="O27" s="8"/>
      <c r="P27" s="8"/>
      <c r="Q27" s="8"/>
      <c r="R27" s="8"/>
      <c r="S27" s="8"/>
      <c r="T27" s="8"/>
      <c r="U27" s="8"/>
      <c r="V27" s="8"/>
    </row>
    <row r="28" spans="1:22">
      <c r="A28" s="1">
        <v>6</v>
      </c>
      <c r="B28" s="1"/>
      <c r="C28" s="1"/>
      <c r="D28" s="1"/>
      <c r="E28" s="1"/>
      <c r="F28" s="1"/>
      <c r="G28" s="1"/>
      <c r="H28" s="1"/>
    </row>
    <row r="29" spans="1:22">
      <c r="A29" s="1">
        <v>7</v>
      </c>
      <c r="B29" s="1"/>
      <c r="C29" s="1">
        <v>5009</v>
      </c>
      <c r="D29" s="1"/>
      <c r="E29" s="1"/>
      <c r="F29" s="1"/>
      <c r="G29" s="1"/>
      <c r="H29" s="1"/>
    </row>
    <row r="30" spans="1:22">
      <c r="A30" s="1">
        <v>8</v>
      </c>
      <c r="B30" s="1"/>
      <c r="C30" s="1"/>
      <c r="D30" s="1"/>
      <c r="E30" s="1"/>
      <c r="F30" s="1"/>
      <c r="G30" s="1"/>
      <c r="H30" s="1"/>
    </row>
    <row r="31" spans="1:22">
      <c r="A31" s="1">
        <v>9</v>
      </c>
      <c r="B31" s="1"/>
      <c r="C31" s="1"/>
      <c r="D31" s="1"/>
      <c r="E31" s="1"/>
      <c r="F31" s="1"/>
      <c r="G31" s="1"/>
      <c r="H31" s="1"/>
    </row>
    <row r="32" spans="1:22">
      <c r="A32" s="1">
        <v>10</v>
      </c>
      <c r="B32" s="1"/>
      <c r="C32" s="1">
        <v>5009</v>
      </c>
      <c r="D32" s="1"/>
      <c r="E32" s="1"/>
      <c r="F32" s="1"/>
      <c r="G32" s="1"/>
      <c r="H32" s="1"/>
    </row>
    <row r="33" spans="1:8">
      <c r="A33" s="1">
        <v>11</v>
      </c>
      <c r="B33" s="1"/>
      <c r="C33" s="1"/>
      <c r="D33" s="1"/>
      <c r="E33" s="1"/>
      <c r="F33" s="1"/>
      <c r="G33" s="1"/>
      <c r="H33" s="1"/>
    </row>
    <row r="34" spans="1:8">
      <c r="A34" s="1">
        <v>12</v>
      </c>
      <c r="B34" s="1"/>
      <c r="C34" s="1"/>
      <c r="D34" s="1"/>
      <c r="E34" s="1"/>
      <c r="F34" s="1"/>
      <c r="G34" s="1"/>
      <c r="H34" s="1"/>
    </row>
    <row r="35" spans="1:8">
      <c r="B35" s="1">
        <f t="shared" ref="B35:G35" si="1">SUM(B23:B34)</f>
        <v>0</v>
      </c>
      <c r="C35" s="1">
        <f t="shared" si="1"/>
        <v>20036</v>
      </c>
      <c r="D35" s="1">
        <f t="shared" si="1"/>
        <v>895</v>
      </c>
      <c r="E35" s="1">
        <f t="shared" si="1"/>
        <v>310</v>
      </c>
      <c r="F35" s="1">
        <f t="shared" si="1"/>
        <v>496</v>
      </c>
      <c r="G35" s="1">
        <f t="shared" si="1"/>
        <v>590</v>
      </c>
      <c r="H35" s="1"/>
    </row>
  </sheetData>
  <phoneticPr fontId="4"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66" t="s">
        <v>171</v>
      </c>
      <c r="C1" s="67"/>
      <c r="D1" s="72"/>
      <c r="E1" s="72"/>
    </row>
    <row r="2" spans="2:5">
      <c r="B2" s="66" t="s">
        <v>172</v>
      </c>
      <c r="C2" s="67"/>
      <c r="D2" s="72"/>
      <c r="E2" s="72"/>
    </row>
    <row r="3" spans="2:5">
      <c r="B3" s="68"/>
      <c r="C3" s="68"/>
      <c r="D3" s="73"/>
      <c r="E3" s="73"/>
    </row>
    <row r="4" spans="2:5" ht="38.25">
      <c r="B4" s="69" t="s">
        <v>173</v>
      </c>
      <c r="C4" s="68"/>
      <c r="D4" s="73"/>
      <c r="E4" s="73"/>
    </row>
    <row r="5" spans="2:5">
      <c r="B5" s="68"/>
      <c r="C5" s="68"/>
      <c r="D5" s="73"/>
      <c r="E5" s="73"/>
    </row>
    <row r="6" spans="2:5">
      <c r="B6" s="66" t="s">
        <v>174</v>
      </c>
      <c r="C6" s="67"/>
      <c r="D6" s="72"/>
      <c r="E6" s="74" t="s">
        <v>175</v>
      </c>
    </row>
    <row r="7" spans="2:5" ht="13.5" thickBot="1">
      <c r="B7" s="68"/>
      <c r="C7" s="68"/>
      <c r="D7" s="73"/>
      <c r="E7" s="73"/>
    </row>
    <row r="8" spans="2:5" ht="39" thickBot="1">
      <c r="B8" s="70" t="s">
        <v>176</v>
      </c>
      <c r="C8" s="71"/>
      <c r="D8" s="75"/>
      <c r="E8" s="76">
        <v>2</v>
      </c>
    </row>
    <row r="9" spans="2:5">
      <c r="B9" s="68"/>
      <c r="C9" s="68"/>
      <c r="D9" s="73"/>
      <c r="E9" s="73"/>
    </row>
    <row r="10" spans="2:5">
      <c r="B10" s="68"/>
      <c r="C10" s="68"/>
      <c r="D10" s="73"/>
      <c r="E10"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Budeanu</dc:creator>
  <cp:lastModifiedBy>ramona.budeanu</cp:lastModifiedBy>
  <cp:lastPrinted>2016-01-22T07:37:41Z</cp:lastPrinted>
  <dcterms:created xsi:type="dcterms:W3CDTF">1996-10-14T23:33:28Z</dcterms:created>
  <dcterms:modified xsi:type="dcterms:W3CDTF">2016-01-22T07:38:46Z</dcterms:modified>
</cp:coreProperties>
</file>